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75" windowHeight="6465" tabRatio="775" activeTab="1"/>
  </bookViews>
  <sheets>
    <sheet name="２・３日目６年生Ａフレンドリー" sheetId="1" r:id="rId1"/>
    <sheet name="２・３日目６年生Ｂフレンドリー" sheetId="2" r:id="rId2"/>
    <sheet name="２・３日目６年生Ｃフレンドリー" sheetId="3" r:id="rId3"/>
    <sheet name="２・３日目４年生フレンドリー" sheetId="4" r:id="rId4"/>
  </sheets>
  <definedNames/>
  <calcPr fullCalcOnLoad="1" refMode="R1C1"/>
</workbook>
</file>

<file path=xl/sharedStrings.xml><?xml version="1.0" encoding="utf-8"?>
<sst xmlns="http://schemas.openxmlformats.org/spreadsheetml/2006/main" count="532" uniqueCount="83">
  <si>
    <t>勝点</t>
  </si>
  <si>
    <t>得点</t>
  </si>
  <si>
    <t>失点</t>
  </si>
  <si>
    <t>得失差</t>
  </si>
  <si>
    <t>順位</t>
  </si>
  <si>
    <t>勝ち点</t>
  </si>
  <si>
    <t>キックオフ</t>
  </si>
  <si>
    <t>Ａ コート</t>
  </si>
  <si>
    <t>Ｂコ ート</t>
  </si>
  <si>
    <t>－</t>
  </si>
  <si>
    <t>6年生Ｂフレンドリーリーグ</t>
  </si>
  <si>
    <t>大会第２・３日目（５月４・５日）会場：栗栖野中央グラウンド</t>
  </si>
  <si>
    <t xml:space="preserve"> 6年生Ｃフレンドリーリーグ</t>
  </si>
  <si>
    <t>大会第２・３日目 （５月４・５日）会場：栗栖野グラウンド</t>
  </si>
  <si>
    <t>大会第２日目 （５月４日） 会場：名色総合グラウンド</t>
  </si>
  <si>
    <t>大会第３日目 （５月５日） 会場：名色高原グラウンド</t>
  </si>
  <si>
    <t>13:10～13:45</t>
  </si>
  <si>
    <t>13:50～14:25</t>
  </si>
  <si>
    <t>16:30～17:05</t>
  </si>
  <si>
    <t>8:30～9:05</t>
  </si>
  <si>
    <t>9:10～9:45</t>
  </si>
  <si>
    <t>9:50～10:25</t>
  </si>
  <si>
    <t>10:30～11:05</t>
  </si>
  <si>
    <t>11:10～11:45</t>
  </si>
  <si>
    <t>11:50～12:25</t>
  </si>
  <si>
    <t>6年生Ａフレンドリーリーグ</t>
  </si>
  <si>
    <t>大会第３日目 （５月５日） 会場：太田グラウンド</t>
  </si>
  <si>
    <t>大会第２日目 （５月４日） 会場：名色高原グラウンド・天然芝グラウンド</t>
  </si>
  <si>
    <t>8:30～9:05</t>
  </si>
  <si>
    <t>14:50～15:25</t>
  </si>
  <si>
    <t>15:30～16:05</t>
  </si>
  <si>
    <t>16:10～16:45</t>
  </si>
  <si>
    <t>13:00～13:35</t>
  </si>
  <si>
    <t>14:05～14:40</t>
  </si>
  <si>
    <t>14:45～15:20</t>
  </si>
  <si>
    <t>15:25～16:00</t>
  </si>
  <si>
    <t>16:05～16:40</t>
  </si>
  <si>
    <t>9:50～10:25</t>
  </si>
  <si>
    <t>勝ち点</t>
  </si>
  <si>
    <t xml:space="preserve"> 4年生フレンドリーリーグ・フレンドリーマッチ</t>
  </si>
  <si>
    <t>錦西ＦＣ</t>
  </si>
  <si>
    <t>福知山ＳＳＤ・Ａ</t>
  </si>
  <si>
    <t>芥子山ＦＣ</t>
  </si>
  <si>
    <t>福知山ＳＳＤ・Ｂ</t>
  </si>
  <si>
    <t>夙川ＳＣ</t>
  </si>
  <si>
    <t>志方少年ＦＣ</t>
  </si>
  <si>
    <t>ＦＣ和田山ウイングス</t>
  </si>
  <si>
    <t>和坂ＳＣ</t>
  </si>
  <si>
    <t>京都Ｊ‐マルカＦＣ</t>
  </si>
  <si>
    <t>鹿の子台ＦＣ</t>
  </si>
  <si>
    <t>修斉ＳＳＤ</t>
  </si>
  <si>
    <t>播磨ＳＣ</t>
  </si>
  <si>
    <t>ＴＳＫ　ＳＣ</t>
  </si>
  <si>
    <t>芥子山ＦＣ</t>
  </si>
  <si>
    <t>ＮＳＣ北斗ＳＣ</t>
  </si>
  <si>
    <t>有瀬ＳＣ</t>
  </si>
  <si>
    <t>下野池ＪＳＳ</t>
  </si>
  <si>
    <t>久美浜ＳＳＤ</t>
  </si>
  <si>
    <t>白川ＳＣ</t>
  </si>
  <si>
    <t>明石トレセン・Ａ</t>
  </si>
  <si>
    <t>ＤＲＥＡＭ　ＦＣ</t>
  </si>
  <si>
    <t>翼イレブン・Ａ</t>
  </si>
  <si>
    <t>観音寺ＧＳＳ</t>
  </si>
  <si>
    <t>明石トレセン・Ｂ</t>
  </si>
  <si>
    <t>翼イレブン・Ｂ</t>
  </si>
  <si>
    <t>ＦＣウイングス</t>
  </si>
  <si>
    <t>綾部ＦＦＣ</t>
  </si>
  <si>
    <t>福知山ＳＳＤ・Ｃ</t>
  </si>
  <si>
    <t>塚原サンクラブ</t>
  </si>
  <si>
    <t>京都Ｊ‐マルカＦＣ・Ａ</t>
  </si>
  <si>
    <t>京都Ｊ‐マルカＦＣ・Ｂ</t>
  </si>
  <si>
    <t>香住ＪＳＣ</t>
  </si>
  <si>
    <t>春日ＦＣビクトリー</t>
  </si>
  <si>
    <t>ＴＳＫ　ＦＣ</t>
  </si>
  <si>
    <t>庭代台ＪＳＣ</t>
  </si>
  <si>
    <t>ＦＣマトリックス</t>
  </si>
  <si>
    <t>江井島イレブン</t>
  </si>
  <si>
    <t>氷上北ＦＣ</t>
  </si>
  <si>
    <t>春日ＦＣ少年クラブ</t>
  </si>
  <si>
    <t>播磨ＳＣ・Ｂ</t>
  </si>
  <si>
    <t>福知山ＳＤ・Ｂ</t>
  </si>
  <si>
    <t>ジョカーレ成松ＪＳＣ</t>
  </si>
  <si>
    <t>福知山ＳＳＤ・A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</si>
</sst>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m/d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2" borderId="0" xfId="0" applyFont="1" applyFill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 shrinkToFit="1"/>
    </xf>
    <xf numFmtId="0" fontId="6" fillId="2" borderId="9" xfId="0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shrinkToFit="1"/>
    </xf>
    <xf numFmtId="0" fontId="5" fillId="2" borderId="12" xfId="0" applyFont="1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shrinkToFit="1"/>
    </xf>
    <xf numFmtId="0" fontId="5" fillId="2" borderId="14" xfId="0" applyFont="1" applyFill="1" applyBorder="1" applyAlignment="1">
      <alignment horizont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shrinkToFit="1"/>
    </xf>
    <xf numFmtId="0" fontId="5" fillId="2" borderId="17" xfId="0" applyFont="1" applyFill="1" applyBorder="1" applyAlignment="1">
      <alignment horizont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8" fillId="2" borderId="0" xfId="0" applyFont="1" applyFill="1" applyAlignment="1">
      <alignment horizontal="center" shrinkToFit="1"/>
    </xf>
    <xf numFmtId="0" fontId="6" fillId="2" borderId="20" xfId="0" applyFont="1" applyFill="1" applyBorder="1" applyAlignment="1">
      <alignment horizontal="center" shrinkToFit="1"/>
    </xf>
    <xf numFmtId="181" fontId="6" fillId="2" borderId="21" xfId="0" applyNumberFormat="1" applyFont="1" applyFill="1" applyBorder="1" applyAlignment="1">
      <alignment horizontal="center" shrinkToFit="1"/>
    </xf>
    <xf numFmtId="0" fontId="6" fillId="2" borderId="22" xfId="0" applyFont="1" applyFill="1" applyBorder="1" applyAlignment="1">
      <alignment horizont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181" fontId="6" fillId="2" borderId="20" xfId="0" applyNumberFormat="1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 shrinkToFit="1"/>
    </xf>
    <xf numFmtId="180" fontId="6" fillId="2" borderId="0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shrinkToFit="1"/>
    </xf>
    <xf numFmtId="0" fontId="9" fillId="2" borderId="13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15" xfId="0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center" shrinkToFit="1"/>
    </xf>
    <xf numFmtId="0" fontId="5" fillId="2" borderId="28" xfId="0" applyFont="1" applyFill="1" applyBorder="1" applyAlignment="1">
      <alignment horizontal="center" shrinkToFit="1"/>
    </xf>
    <xf numFmtId="0" fontId="5" fillId="2" borderId="29" xfId="0" applyFont="1" applyFill="1" applyBorder="1" applyAlignment="1">
      <alignment horizontal="center" shrinkToFit="1"/>
    </xf>
    <xf numFmtId="0" fontId="5" fillId="2" borderId="30" xfId="0" applyFont="1" applyFill="1" applyBorder="1" applyAlignment="1">
      <alignment horizontal="center" shrinkToFit="1"/>
    </xf>
    <xf numFmtId="0" fontId="6" fillId="2" borderId="23" xfId="0" applyFont="1" applyFill="1" applyBorder="1" applyAlignment="1">
      <alignment horizontal="center" shrinkToFit="1"/>
    </xf>
    <xf numFmtId="0" fontId="6" fillId="2" borderId="11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2" borderId="31" xfId="0" applyFont="1" applyFill="1" applyBorder="1" applyAlignment="1">
      <alignment horizontal="center" shrinkToFit="1"/>
    </xf>
    <xf numFmtId="0" fontId="6" fillId="2" borderId="32" xfId="0" applyFont="1" applyFill="1" applyBorder="1" applyAlignment="1">
      <alignment horizontal="center" shrinkToFit="1"/>
    </xf>
    <xf numFmtId="0" fontId="6" fillId="2" borderId="33" xfId="0" applyFont="1" applyFill="1" applyBorder="1" applyAlignment="1">
      <alignment horizontal="center" shrinkToFit="1"/>
    </xf>
    <xf numFmtId="0" fontId="6" fillId="2" borderId="34" xfId="0" applyFont="1" applyFill="1" applyBorder="1" applyAlignment="1">
      <alignment horizontal="center" shrinkToFit="1"/>
    </xf>
    <xf numFmtId="180" fontId="6" fillId="2" borderId="21" xfId="0" applyNumberFormat="1" applyFont="1" applyFill="1" applyBorder="1" applyAlignment="1">
      <alignment horizontal="center" shrinkToFit="1"/>
    </xf>
    <xf numFmtId="180" fontId="6" fillId="2" borderId="19" xfId="0" applyNumberFormat="1" applyFont="1" applyFill="1" applyBorder="1" applyAlignment="1">
      <alignment horizontal="center" shrinkToFit="1"/>
    </xf>
    <xf numFmtId="0" fontId="6" fillId="2" borderId="35" xfId="0" applyFont="1" applyFill="1" applyBorder="1" applyAlignment="1">
      <alignment horizontal="center" shrinkToFit="1"/>
    </xf>
    <xf numFmtId="0" fontId="6" fillId="2" borderId="36" xfId="0" applyFont="1" applyFill="1" applyBorder="1" applyAlignment="1">
      <alignment horizontal="center" shrinkToFit="1"/>
    </xf>
    <xf numFmtId="0" fontId="6" fillId="2" borderId="37" xfId="0" applyFont="1" applyFill="1" applyBorder="1" applyAlignment="1">
      <alignment horizontal="center" shrinkToFit="1"/>
    </xf>
    <xf numFmtId="0" fontId="6" fillId="2" borderId="38" xfId="0" applyNumberFormat="1" applyFont="1" applyFill="1" applyBorder="1" applyAlignment="1">
      <alignment horizontal="center" shrinkToFit="1"/>
    </xf>
    <xf numFmtId="0" fontId="6" fillId="2" borderId="39" xfId="0" applyNumberFormat="1" applyFont="1" applyFill="1" applyBorder="1" applyAlignment="1">
      <alignment horizontal="center" shrinkToFit="1"/>
    </xf>
    <xf numFmtId="0" fontId="6" fillId="2" borderId="38" xfId="0" applyFont="1" applyFill="1" applyBorder="1" applyAlignment="1">
      <alignment horizontal="center" shrinkToFit="1"/>
    </xf>
    <xf numFmtId="0" fontId="6" fillId="2" borderId="39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shrinkToFit="1"/>
    </xf>
    <xf numFmtId="0" fontId="6" fillId="2" borderId="41" xfId="0" applyFont="1" applyFill="1" applyBorder="1" applyAlignment="1">
      <alignment horizont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49" fontId="6" fillId="2" borderId="38" xfId="0" applyNumberFormat="1" applyFont="1" applyFill="1" applyBorder="1" applyAlignment="1">
      <alignment horizontal="center" shrinkToFit="1"/>
    </xf>
    <xf numFmtId="49" fontId="6" fillId="2" borderId="39" xfId="0" applyNumberFormat="1" applyFont="1" applyFill="1" applyBorder="1" applyAlignment="1">
      <alignment horizontal="center" shrinkToFit="1"/>
    </xf>
    <xf numFmtId="0" fontId="5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left" shrinkToFit="1"/>
    </xf>
    <xf numFmtId="0" fontId="7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shrinkToFit="1"/>
    </xf>
    <xf numFmtId="0" fontId="8" fillId="3" borderId="0" xfId="0" applyFont="1" applyFill="1" applyAlignment="1">
      <alignment horizontal="center" shrinkToFit="1"/>
    </xf>
    <xf numFmtId="0" fontId="9" fillId="2" borderId="42" xfId="0" applyFont="1" applyFill="1" applyBorder="1" applyAlignment="1">
      <alignment horizontal="center" shrinkToFit="1"/>
    </xf>
    <xf numFmtId="0" fontId="9" fillId="2" borderId="43" xfId="0" applyFont="1" applyFill="1" applyBorder="1" applyAlignment="1">
      <alignment horizontal="center" shrinkToFit="1"/>
    </xf>
    <xf numFmtId="0" fontId="6" fillId="2" borderId="42" xfId="0" applyFont="1" applyFill="1" applyBorder="1" applyAlignment="1">
      <alignment horizontal="center" shrinkToFit="1"/>
    </xf>
    <xf numFmtId="0" fontId="6" fillId="2" borderId="43" xfId="0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shrinkToFit="1"/>
    </xf>
    <xf numFmtId="0" fontId="6" fillId="2" borderId="45" xfId="0" applyFont="1" applyFill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R14" sqref="R14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9" ht="16.5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</row>
    <row r="2" spans="1:9" ht="16.5" customHeight="1">
      <c r="A2" s="88" t="s">
        <v>27</v>
      </c>
      <c r="B2" s="88"/>
      <c r="C2" s="88"/>
      <c r="D2" s="88"/>
      <c r="E2" s="88"/>
      <c r="F2" s="88"/>
      <c r="G2" s="88"/>
      <c r="H2" s="88"/>
      <c r="I2" s="88"/>
    </row>
    <row r="3" spans="1:9" ht="16.5" customHeight="1">
      <c r="A3" s="87" t="s">
        <v>26</v>
      </c>
      <c r="B3" s="87"/>
      <c r="C3" s="87"/>
      <c r="D3" s="87"/>
      <c r="E3" s="87"/>
      <c r="F3" s="87"/>
      <c r="G3" s="87"/>
      <c r="H3" s="87"/>
      <c r="I3" s="87"/>
    </row>
    <row r="4" spans="1:5" ht="16.5" customHeight="1" thickBot="1">
      <c r="A4" s="9"/>
      <c r="B4" s="9"/>
      <c r="C4" s="9"/>
      <c r="D4" s="9"/>
      <c r="E4" s="9"/>
    </row>
    <row r="5" spans="1:18" ht="16.5" customHeight="1" thickBot="1">
      <c r="A5" s="10"/>
      <c r="B5" s="81" t="s">
        <v>52</v>
      </c>
      <c r="C5" s="82"/>
      <c r="D5" s="83"/>
      <c r="E5" s="81" t="s">
        <v>50</v>
      </c>
      <c r="F5" s="82"/>
      <c r="G5" s="83"/>
      <c r="H5" s="81" t="s">
        <v>53</v>
      </c>
      <c r="I5" s="82"/>
      <c r="J5" s="82"/>
      <c r="K5" s="81" t="s">
        <v>54</v>
      </c>
      <c r="L5" s="82"/>
      <c r="M5" s="82"/>
      <c r="N5" s="12" t="s">
        <v>0</v>
      </c>
      <c r="O5" s="12" t="s">
        <v>1</v>
      </c>
      <c r="P5" s="12" t="s">
        <v>2</v>
      </c>
      <c r="Q5" s="12" t="s">
        <v>3</v>
      </c>
      <c r="R5" s="12" t="s">
        <v>4</v>
      </c>
    </row>
    <row r="6" spans="1:18" ht="16.5" customHeight="1" thickBot="1">
      <c r="A6" s="77" t="str">
        <f>$B$5</f>
        <v>ＴＳＫ　ＳＣ</v>
      </c>
      <c r="B6" s="64"/>
      <c r="C6" s="65"/>
      <c r="D6" s="79"/>
      <c r="E6" s="4">
        <f>$F$39</f>
        <v>0</v>
      </c>
      <c r="F6" s="13" t="s">
        <v>9</v>
      </c>
      <c r="G6" s="14">
        <f>$H$39</f>
        <v>1</v>
      </c>
      <c r="H6" s="2">
        <f>$F$42</f>
        <v>2</v>
      </c>
      <c r="I6" s="13" t="s">
        <v>9</v>
      </c>
      <c r="J6" s="2">
        <f>$H$42</f>
        <v>3</v>
      </c>
      <c r="K6" s="4">
        <f>$F$45</f>
        <v>5</v>
      </c>
      <c r="L6" s="13" t="s">
        <v>9</v>
      </c>
      <c r="M6" s="2">
        <f>$H$45</f>
        <v>1</v>
      </c>
      <c r="N6" s="68">
        <f>SUM(L7,I7,F7)</f>
        <v>3</v>
      </c>
      <c r="O6" s="62">
        <f>SUM(K6,H6,E6)</f>
        <v>7</v>
      </c>
      <c r="P6" s="62">
        <f>SUM(M6,J6,G6)</f>
        <v>5</v>
      </c>
      <c r="Q6" s="84">
        <f>$O$6-$P$6</f>
        <v>2</v>
      </c>
      <c r="R6" s="75">
        <v>4</v>
      </c>
    </row>
    <row r="7" spans="1:18" ht="16.5" customHeight="1" thickBot="1">
      <c r="A7" s="78"/>
      <c r="B7" s="66"/>
      <c r="C7" s="67"/>
      <c r="D7" s="80"/>
      <c r="E7" s="5" t="s">
        <v>5</v>
      </c>
      <c r="F7" s="10">
        <v>0</v>
      </c>
      <c r="G7" s="15"/>
      <c r="H7" s="3" t="s">
        <v>5</v>
      </c>
      <c r="I7" s="10">
        <v>0</v>
      </c>
      <c r="J7" s="3"/>
      <c r="K7" s="5" t="s">
        <v>5</v>
      </c>
      <c r="L7" s="10">
        <v>3</v>
      </c>
      <c r="M7" s="3"/>
      <c r="N7" s="69"/>
      <c r="O7" s="63"/>
      <c r="P7" s="63"/>
      <c r="Q7" s="85"/>
      <c r="R7" s="76"/>
    </row>
    <row r="8" spans="1:18" ht="16.5" customHeight="1" thickBot="1">
      <c r="A8" s="77" t="str">
        <f>$E$5</f>
        <v>修斉ＳＳＤ</v>
      </c>
      <c r="B8" s="4">
        <f>$H$39</f>
        <v>1</v>
      </c>
      <c r="C8" s="13" t="s">
        <v>9</v>
      </c>
      <c r="D8" s="14">
        <f>$F$39</f>
        <v>0</v>
      </c>
      <c r="E8" s="64"/>
      <c r="F8" s="65"/>
      <c r="G8" s="79"/>
      <c r="H8" s="4">
        <f>$K$45</f>
        <v>6</v>
      </c>
      <c r="I8" s="13" t="s">
        <v>9</v>
      </c>
      <c r="J8" s="2">
        <f>$M$45</f>
        <v>3</v>
      </c>
      <c r="K8" s="4">
        <f>$K$42</f>
        <v>2</v>
      </c>
      <c r="L8" s="13" t="s">
        <v>9</v>
      </c>
      <c r="M8" s="2">
        <f>$M$42</f>
        <v>4</v>
      </c>
      <c r="N8" s="68">
        <f>SUM(L9,I9,C9)</f>
        <v>6</v>
      </c>
      <c r="O8" s="62">
        <f>SUM(K8,H8,B8)</f>
        <v>9</v>
      </c>
      <c r="P8" s="62">
        <f>SUM(M8,J8,D8)</f>
        <v>7</v>
      </c>
      <c r="Q8" s="84">
        <f>$O$8-$P$8</f>
        <v>2</v>
      </c>
      <c r="R8" s="75">
        <v>1</v>
      </c>
    </row>
    <row r="9" spans="1:18" ht="16.5" customHeight="1" thickBot="1">
      <c r="A9" s="78"/>
      <c r="B9" s="5" t="s">
        <v>5</v>
      </c>
      <c r="C9" s="10">
        <v>3</v>
      </c>
      <c r="D9" s="15"/>
      <c r="E9" s="66"/>
      <c r="F9" s="67"/>
      <c r="G9" s="80"/>
      <c r="H9" s="5" t="s">
        <v>5</v>
      </c>
      <c r="I9" s="10">
        <v>3</v>
      </c>
      <c r="J9" s="3"/>
      <c r="K9" s="5" t="s">
        <v>5</v>
      </c>
      <c r="L9" s="10">
        <v>0</v>
      </c>
      <c r="M9" s="3"/>
      <c r="N9" s="69"/>
      <c r="O9" s="63"/>
      <c r="P9" s="63"/>
      <c r="Q9" s="85"/>
      <c r="R9" s="76"/>
    </row>
    <row r="10" spans="1:18" ht="16.5" customHeight="1" thickBot="1">
      <c r="A10" s="77" t="str">
        <f>$H$5</f>
        <v>芥子山ＦＣ</v>
      </c>
      <c r="B10" s="4">
        <f>$H$42</f>
        <v>3</v>
      </c>
      <c r="C10" s="13" t="s">
        <v>9</v>
      </c>
      <c r="D10" s="14">
        <f>$F$42</f>
        <v>2</v>
      </c>
      <c r="E10" s="4">
        <f>$M$45</f>
        <v>3</v>
      </c>
      <c r="F10" s="13" t="s">
        <v>9</v>
      </c>
      <c r="G10" s="14">
        <f>$K$45</f>
        <v>6</v>
      </c>
      <c r="H10" s="64"/>
      <c r="I10" s="65"/>
      <c r="J10" s="65"/>
      <c r="K10" s="4">
        <f>$K$39</f>
        <v>0</v>
      </c>
      <c r="L10" s="13" t="s">
        <v>9</v>
      </c>
      <c r="M10" s="2">
        <f>$M$39</f>
        <v>0</v>
      </c>
      <c r="N10" s="68">
        <f>SUM(L11,F11,C11)</f>
        <v>4</v>
      </c>
      <c r="O10" s="62">
        <f>SUM(K10,E10,B10)</f>
        <v>6</v>
      </c>
      <c r="P10" s="62">
        <f>SUM(M10,G10,D10)</f>
        <v>8</v>
      </c>
      <c r="Q10" s="84">
        <f>$O$10-$P$10</f>
        <v>-2</v>
      </c>
      <c r="R10" s="75">
        <v>2</v>
      </c>
    </row>
    <row r="11" spans="1:18" ht="16.5" customHeight="1" thickBot="1">
      <c r="A11" s="78"/>
      <c r="B11" s="5" t="s">
        <v>5</v>
      </c>
      <c r="C11" s="10">
        <v>3</v>
      </c>
      <c r="D11" s="15"/>
      <c r="E11" s="5" t="s">
        <v>5</v>
      </c>
      <c r="F11" s="10">
        <v>0</v>
      </c>
      <c r="G11" s="15"/>
      <c r="H11" s="66"/>
      <c r="I11" s="67"/>
      <c r="J11" s="67"/>
      <c r="K11" s="5" t="s">
        <v>5</v>
      </c>
      <c r="L11" s="10">
        <v>1</v>
      </c>
      <c r="M11" s="3"/>
      <c r="N11" s="69"/>
      <c r="O11" s="63"/>
      <c r="P11" s="63"/>
      <c r="Q11" s="85"/>
      <c r="R11" s="76"/>
    </row>
    <row r="12" spans="1:18" ht="16.5" customHeight="1" thickBot="1">
      <c r="A12" s="77" t="str">
        <f>$K$5</f>
        <v>ＮＳＣ北斗ＳＣ</v>
      </c>
      <c r="B12" s="4">
        <f>$H$45</f>
        <v>1</v>
      </c>
      <c r="C12" s="13" t="s">
        <v>9</v>
      </c>
      <c r="D12" s="14">
        <f>$F$45</f>
        <v>5</v>
      </c>
      <c r="E12" s="4">
        <f>$M$42</f>
        <v>4</v>
      </c>
      <c r="F12" s="13" t="s">
        <v>9</v>
      </c>
      <c r="G12" s="14">
        <f>$K$42</f>
        <v>2</v>
      </c>
      <c r="H12" s="4">
        <f>$M$39</f>
        <v>0</v>
      </c>
      <c r="I12" s="13" t="s">
        <v>9</v>
      </c>
      <c r="J12" s="14">
        <f>$K$39</f>
        <v>0</v>
      </c>
      <c r="K12" s="64"/>
      <c r="L12" s="65"/>
      <c r="M12" s="65"/>
      <c r="N12" s="68">
        <f>SUM(I13,F13,C13)</f>
        <v>4</v>
      </c>
      <c r="O12" s="62">
        <f>SUM(H12,E12,B12)</f>
        <v>5</v>
      </c>
      <c r="P12" s="62">
        <f>SUM(J12,G12,D12)</f>
        <v>7</v>
      </c>
      <c r="Q12" s="84">
        <f>$O$12-$P$12</f>
        <v>-2</v>
      </c>
      <c r="R12" s="75">
        <v>3</v>
      </c>
    </row>
    <row r="13" spans="1:18" ht="16.5" customHeight="1" thickBot="1">
      <c r="A13" s="78"/>
      <c r="B13" s="5" t="s">
        <v>5</v>
      </c>
      <c r="C13" s="10">
        <v>0</v>
      </c>
      <c r="D13" s="15"/>
      <c r="E13" s="5" t="s">
        <v>5</v>
      </c>
      <c r="F13" s="10">
        <v>3</v>
      </c>
      <c r="G13" s="15"/>
      <c r="H13" s="5" t="s">
        <v>5</v>
      </c>
      <c r="I13" s="10">
        <v>1</v>
      </c>
      <c r="J13" s="15"/>
      <c r="K13" s="66"/>
      <c r="L13" s="67"/>
      <c r="M13" s="67"/>
      <c r="N13" s="69"/>
      <c r="O13" s="63"/>
      <c r="P13" s="63"/>
      <c r="Q13" s="85"/>
      <c r="R13" s="76"/>
    </row>
    <row r="14" spans="1:18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6.5" customHeight="1" thickBot="1">
      <c r="A16" s="10"/>
      <c r="B16" s="81" t="s">
        <v>47</v>
      </c>
      <c r="C16" s="82"/>
      <c r="D16" s="83"/>
      <c r="E16" s="81" t="s">
        <v>55</v>
      </c>
      <c r="F16" s="82"/>
      <c r="G16" s="83"/>
      <c r="H16" s="81" t="s">
        <v>56</v>
      </c>
      <c r="I16" s="82"/>
      <c r="J16" s="82"/>
      <c r="K16" s="81" t="s">
        <v>57</v>
      </c>
      <c r="L16" s="82"/>
      <c r="M16" s="82"/>
      <c r="N16" s="12" t="s">
        <v>0</v>
      </c>
      <c r="O16" s="12" t="s">
        <v>1</v>
      </c>
      <c r="P16" s="12" t="s">
        <v>2</v>
      </c>
      <c r="Q16" s="12" t="s">
        <v>3</v>
      </c>
      <c r="R16" s="12" t="s">
        <v>4</v>
      </c>
    </row>
    <row r="17" spans="1:18" ht="16.5" customHeight="1" thickBot="1">
      <c r="A17" s="77" t="str">
        <f>$B$16</f>
        <v>和坂ＳＣ</v>
      </c>
      <c r="B17" s="64"/>
      <c r="C17" s="65"/>
      <c r="D17" s="79"/>
      <c r="E17" s="4">
        <f>$F$40</f>
        <v>3</v>
      </c>
      <c r="F17" s="13" t="s">
        <v>9</v>
      </c>
      <c r="G17" s="14">
        <f>$H$40</f>
        <v>1</v>
      </c>
      <c r="H17" s="4">
        <f>$F$43</f>
        <v>2</v>
      </c>
      <c r="I17" s="13" t="s">
        <v>9</v>
      </c>
      <c r="J17" s="2">
        <f>$H$43</f>
        <v>0</v>
      </c>
      <c r="K17" s="4">
        <f>$F$46</f>
        <v>2</v>
      </c>
      <c r="L17" s="13" t="s">
        <v>9</v>
      </c>
      <c r="M17" s="2">
        <f>$H$46</f>
        <v>0</v>
      </c>
      <c r="N17" s="68">
        <f>SUM(L18,I18,F18)</f>
        <v>9</v>
      </c>
      <c r="O17" s="62">
        <f>SUM(K17,H17,E17)</f>
        <v>7</v>
      </c>
      <c r="P17" s="62">
        <f>SUM(M17,J17,G17)</f>
        <v>1</v>
      </c>
      <c r="Q17" s="73">
        <f>$O$17-$P$17</f>
        <v>6</v>
      </c>
      <c r="R17" s="75">
        <v>1</v>
      </c>
    </row>
    <row r="18" spans="1:18" ht="16.5" customHeight="1" thickBot="1">
      <c r="A18" s="78"/>
      <c r="B18" s="66"/>
      <c r="C18" s="67"/>
      <c r="D18" s="80"/>
      <c r="E18" s="5" t="s">
        <v>5</v>
      </c>
      <c r="F18" s="10">
        <v>3</v>
      </c>
      <c r="G18" s="15"/>
      <c r="H18" s="5" t="s">
        <v>5</v>
      </c>
      <c r="I18" s="10">
        <v>3</v>
      </c>
      <c r="J18" s="3"/>
      <c r="K18" s="5" t="s">
        <v>5</v>
      </c>
      <c r="L18" s="10">
        <v>3</v>
      </c>
      <c r="M18" s="3"/>
      <c r="N18" s="69"/>
      <c r="O18" s="63"/>
      <c r="P18" s="63"/>
      <c r="Q18" s="74"/>
      <c r="R18" s="76"/>
    </row>
    <row r="19" spans="1:18" ht="16.5" customHeight="1" thickBot="1">
      <c r="A19" s="77" t="str">
        <f>$E$16</f>
        <v>有瀬ＳＣ</v>
      </c>
      <c r="B19" s="4">
        <f>$H$40</f>
        <v>1</v>
      </c>
      <c r="C19" s="13" t="s">
        <v>9</v>
      </c>
      <c r="D19" s="14">
        <f>$F$40</f>
        <v>3</v>
      </c>
      <c r="E19" s="64"/>
      <c r="F19" s="65"/>
      <c r="G19" s="79"/>
      <c r="H19" s="4">
        <f>$K$46</f>
        <v>0</v>
      </c>
      <c r="I19" s="13" t="s">
        <v>9</v>
      </c>
      <c r="J19" s="2">
        <f>$M$46</f>
        <v>3</v>
      </c>
      <c r="K19" s="4">
        <f>$K$43</f>
        <v>3</v>
      </c>
      <c r="L19" s="13" t="s">
        <v>9</v>
      </c>
      <c r="M19" s="2">
        <f>$M$43</f>
        <v>0</v>
      </c>
      <c r="N19" s="68">
        <f>SUM(L20,I20,C20)</f>
        <v>3</v>
      </c>
      <c r="O19" s="62">
        <f>SUM(K19,H19,B19)</f>
        <v>4</v>
      </c>
      <c r="P19" s="62">
        <f>SUM(M19,J19,D19)</f>
        <v>6</v>
      </c>
      <c r="Q19" s="73">
        <f>$O$19-$P$19</f>
        <v>-2</v>
      </c>
      <c r="R19" s="75">
        <v>3</v>
      </c>
    </row>
    <row r="20" spans="1:18" ht="16.5" customHeight="1" thickBot="1">
      <c r="A20" s="78"/>
      <c r="B20" s="5" t="s">
        <v>5</v>
      </c>
      <c r="C20" s="10">
        <v>0</v>
      </c>
      <c r="D20" s="15"/>
      <c r="E20" s="66"/>
      <c r="F20" s="67"/>
      <c r="G20" s="80"/>
      <c r="H20" s="5" t="s">
        <v>5</v>
      </c>
      <c r="I20" s="10">
        <v>0</v>
      </c>
      <c r="J20" s="3"/>
      <c r="K20" s="5" t="s">
        <v>5</v>
      </c>
      <c r="L20" s="10">
        <v>3</v>
      </c>
      <c r="M20" s="3"/>
      <c r="N20" s="69"/>
      <c r="O20" s="63"/>
      <c r="P20" s="63"/>
      <c r="Q20" s="74"/>
      <c r="R20" s="76"/>
    </row>
    <row r="21" spans="1:18" ht="16.5" customHeight="1" thickBot="1">
      <c r="A21" s="77" t="str">
        <f>$H$16</f>
        <v>下野池ＪＳＳ</v>
      </c>
      <c r="B21" s="4">
        <f>$H$43</f>
        <v>0</v>
      </c>
      <c r="C21" s="13" t="s">
        <v>9</v>
      </c>
      <c r="D21" s="14">
        <f>$F$43</f>
        <v>2</v>
      </c>
      <c r="E21" s="4">
        <f>$M$46</f>
        <v>3</v>
      </c>
      <c r="F21" s="13" t="s">
        <v>9</v>
      </c>
      <c r="G21" s="14">
        <f>$K$46</f>
        <v>0</v>
      </c>
      <c r="H21" s="64"/>
      <c r="I21" s="65"/>
      <c r="J21" s="65"/>
      <c r="K21" s="4">
        <f>$K$40</f>
        <v>3</v>
      </c>
      <c r="L21" s="13" t="s">
        <v>9</v>
      </c>
      <c r="M21" s="2">
        <f>$M$40</f>
        <v>0</v>
      </c>
      <c r="N21" s="68">
        <f>SUM(L22,F22,C22)</f>
        <v>6</v>
      </c>
      <c r="O21" s="62">
        <f>SUM(K21,E21,B21)</f>
        <v>6</v>
      </c>
      <c r="P21" s="62">
        <f>SUM(M21,G21,D21)</f>
        <v>2</v>
      </c>
      <c r="Q21" s="73">
        <f>$O$21-$P$21</f>
        <v>4</v>
      </c>
      <c r="R21" s="75">
        <v>2</v>
      </c>
    </row>
    <row r="22" spans="1:18" ht="16.5" customHeight="1" thickBot="1">
      <c r="A22" s="78"/>
      <c r="B22" s="5" t="s">
        <v>5</v>
      </c>
      <c r="C22" s="10">
        <v>0</v>
      </c>
      <c r="D22" s="15"/>
      <c r="E22" s="5" t="s">
        <v>5</v>
      </c>
      <c r="F22" s="10">
        <v>3</v>
      </c>
      <c r="G22" s="15"/>
      <c r="H22" s="66"/>
      <c r="I22" s="67"/>
      <c r="J22" s="67"/>
      <c r="K22" s="5" t="s">
        <v>5</v>
      </c>
      <c r="L22" s="10">
        <v>3</v>
      </c>
      <c r="M22" s="3"/>
      <c r="N22" s="69"/>
      <c r="O22" s="63"/>
      <c r="P22" s="63"/>
      <c r="Q22" s="74"/>
      <c r="R22" s="76"/>
    </row>
    <row r="23" spans="1:18" ht="16.5" customHeight="1" thickBot="1">
      <c r="A23" s="77" t="str">
        <f>$K$16</f>
        <v>久美浜ＳＳＤ</v>
      </c>
      <c r="B23" s="4">
        <f>$H$46</f>
        <v>0</v>
      </c>
      <c r="C23" s="13" t="s">
        <v>9</v>
      </c>
      <c r="D23" s="14">
        <f>$F$46</f>
        <v>2</v>
      </c>
      <c r="E23" s="4">
        <f>$M$43</f>
        <v>0</v>
      </c>
      <c r="F23" s="13" t="s">
        <v>9</v>
      </c>
      <c r="G23" s="14">
        <f>$K$43</f>
        <v>3</v>
      </c>
      <c r="H23" s="4">
        <f>$M$40</f>
        <v>0</v>
      </c>
      <c r="I23" s="13" t="s">
        <v>9</v>
      </c>
      <c r="J23" s="14">
        <f>$K$40</f>
        <v>3</v>
      </c>
      <c r="K23" s="64"/>
      <c r="L23" s="65"/>
      <c r="M23" s="65"/>
      <c r="N23" s="68">
        <f>SUM(I24,F24,C24)</f>
        <v>0</v>
      </c>
      <c r="O23" s="62">
        <f>SUM(H23,E23,B23)</f>
        <v>0</v>
      </c>
      <c r="P23" s="62">
        <f>SUM(J23,G23,D23)</f>
        <v>8</v>
      </c>
      <c r="Q23" s="73">
        <f>$O$23-$P$23</f>
        <v>-8</v>
      </c>
      <c r="R23" s="75">
        <v>4</v>
      </c>
    </row>
    <row r="24" spans="1:18" ht="16.5" customHeight="1" thickBot="1">
      <c r="A24" s="78"/>
      <c r="B24" s="5" t="s">
        <v>5</v>
      </c>
      <c r="C24" s="10">
        <v>0</v>
      </c>
      <c r="D24" s="15"/>
      <c r="E24" s="5" t="s">
        <v>5</v>
      </c>
      <c r="F24" s="10">
        <v>0</v>
      </c>
      <c r="G24" s="15"/>
      <c r="H24" s="5" t="s">
        <v>5</v>
      </c>
      <c r="I24" s="10">
        <v>0</v>
      </c>
      <c r="J24" s="15"/>
      <c r="K24" s="66"/>
      <c r="L24" s="67"/>
      <c r="M24" s="67"/>
      <c r="N24" s="69"/>
      <c r="O24" s="63"/>
      <c r="P24" s="63"/>
      <c r="Q24" s="74"/>
      <c r="R24" s="76"/>
    </row>
    <row r="25" spans="1:18" ht="16.5" customHeight="1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6"/>
    </row>
    <row r="26" spans="1:18" ht="16.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6.5" customHeight="1" thickBot="1">
      <c r="A27" s="10"/>
      <c r="B27" s="81" t="s">
        <v>58</v>
      </c>
      <c r="C27" s="82"/>
      <c r="D27" s="83"/>
      <c r="E27" s="81" t="s">
        <v>59</v>
      </c>
      <c r="F27" s="82"/>
      <c r="G27" s="83"/>
      <c r="H27" s="81" t="s">
        <v>60</v>
      </c>
      <c r="I27" s="82"/>
      <c r="J27" s="82"/>
      <c r="K27" s="81" t="s">
        <v>61</v>
      </c>
      <c r="L27" s="82"/>
      <c r="M27" s="82"/>
      <c r="N27" s="12" t="s">
        <v>0</v>
      </c>
      <c r="O27" s="12" t="s">
        <v>1</v>
      </c>
      <c r="P27" s="12" t="s">
        <v>2</v>
      </c>
      <c r="Q27" s="12" t="s">
        <v>3</v>
      </c>
      <c r="R27" s="12" t="s">
        <v>4</v>
      </c>
    </row>
    <row r="28" spans="1:18" ht="16.5" customHeight="1" thickBot="1">
      <c r="A28" s="77" t="str">
        <f>$B$27</f>
        <v>白川ＳＣ</v>
      </c>
      <c r="B28" s="64"/>
      <c r="C28" s="65"/>
      <c r="D28" s="79"/>
      <c r="E28" s="4">
        <f>$F$41</f>
        <v>5</v>
      </c>
      <c r="F28" s="13" t="s">
        <v>9</v>
      </c>
      <c r="G28" s="14">
        <f>$H$41</f>
        <v>0</v>
      </c>
      <c r="H28" s="4">
        <f>$F$44</f>
        <v>0</v>
      </c>
      <c r="I28" s="13" t="s">
        <v>9</v>
      </c>
      <c r="J28" s="2">
        <f>$H$44</f>
        <v>7</v>
      </c>
      <c r="K28" s="4">
        <f>$F$47</f>
        <v>0</v>
      </c>
      <c r="L28" s="13" t="s">
        <v>9</v>
      </c>
      <c r="M28" s="2">
        <f>$H$47</f>
        <v>4</v>
      </c>
      <c r="N28" s="68">
        <f>SUM(L29,I29,F29)</f>
        <v>3</v>
      </c>
      <c r="O28" s="62">
        <f>SUM(K28,H28,E28)</f>
        <v>5</v>
      </c>
      <c r="P28" s="62">
        <f>SUM(M28,J28,G28)</f>
        <v>11</v>
      </c>
      <c r="Q28" s="73">
        <f>$O$28-$P$28</f>
        <v>-6</v>
      </c>
      <c r="R28" s="75">
        <v>4</v>
      </c>
    </row>
    <row r="29" spans="1:18" ht="16.5" customHeight="1" thickBot="1">
      <c r="A29" s="78"/>
      <c r="B29" s="66"/>
      <c r="C29" s="67"/>
      <c r="D29" s="80"/>
      <c r="E29" s="5" t="s">
        <v>5</v>
      </c>
      <c r="F29" s="10">
        <v>3</v>
      </c>
      <c r="G29" s="15"/>
      <c r="H29" s="5" t="s">
        <v>5</v>
      </c>
      <c r="I29" s="10">
        <v>0</v>
      </c>
      <c r="J29" s="3"/>
      <c r="K29" s="5" t="s">
        <v>5</v>
      </c>
      <c r="L29" s="10">
        <v>0</v>
      </c>
      <c r="M29" s="3"/>
      <c r="N29" s="69"/>
      <c r="O29" s="63"/>
      <c r="P29" s="63"/>
      <c r="Q29" s="74"/>
      <c r="R29" s="76"/>
    </row>
    <row r="30" spans="1:18" ht="16.5" customHeight="1" thickBot="1">
      <c r="A30" s="77" t="str">
        <f>$E$27</f>
        <v>明石トレセン・Ａ</v>
      </c>
      <c r="B30" s="4">
        <f>$H$41</f>
        <v>0</v>
      </c>
      <c r="C30" s="13" t="s">
        <v>9</v>
      </c>
      <c r="D30" s="14">
        <f>$F$41</f>
        <v>5</v>
      </c>
      <c r="E30" s="64"/>
      <c r="F30" s="65"/>
      <c r="G30" s="79"/>
      <c r="H30" s="4">
        <f>$K$47</f>
        <v>0</v>
      </c>
      <c r="I30" s="13" t="s">
        <v>9</v>
      </c>
      <c r="J30" s="2">
        <f>$M$47</f>
        <v>1</v>
      </c>
      <c r="K30" s="4">
        <f>$K$44</f>
        <v>1</v>
      </c>
      <c r="L30" s="13" t="s">
        <v>9</v>
      </c>
      <c r="M30" s="2">
        <f>$M$44</f>
        <v>0</v>
      </c>
      <c r="N30" s="68">
        <f>SUM(L31,I31,C31)</f>
        <v>3</v>
      </c>
      <c r="O30" s="62">
        <f>SUM(K30,H30,B30)</f>
        <v>1</v>
      </c>
      <c r="P30" s="62">
        <f>SUM(M30,J30,D30)</f>
        <v>6</v>
      </c>
      <c r="Q30" s="73">
        <f>$O$30-$P$30</f>
        <v>-5</v>
      </c>
      <c r="R30" s="75">
        <v>3</v>
      </c>
    </row>
    <row r="31" spans="1:18" ht="16.5" customHeight="1" thickBot="1">
      <c r="A31" s="78"/>
      <c r="B31" s="5" t="s">
        <v>5</v>
      </c>
      <c r="C31" s="10">
        <v>0</v>
      </c>
      <c r="D31" s="15"/>
      <c r="E31" s="66"/>
      <c r="F31" s="67"/>
      <c r="G31" s="80"/>
      <c r="H31" s="5" t="s">
        <v>5</v>
      </c>
      <c r="I31" s="10">
        <v>0</v>
      </c>
      <c r="J31" s="3"/>
      <c r="K31" s="5" t="s">
        <v>5</v>
      </c>
      <c r="L31" s="10">
        <v>3</v>
      </c>
      <c r="M31" s="3"/>
      <c r="N31" s="69"/>
      <c r="O31" s="63"/>
      <c r="P31" s="63"/>
      <c r="Q31" s="74"/>
      <c r="R31" s="76"/>
    </row>
    <row r="32" spans="1:18" ht="16.5" customHeight="1" thickBot="1">
      <c r="A32" s="77" t="str">
        <f>$H$27</f>
        <v>ＤＲＥＡＭ　ＦＣ</v>
      </c>
      <c r="B32" s="4">
        <f>$H$44</f>
        <v>7</v>
      </c>
      <c r="C32" s="13" t="s">
        <v>9</v>
      </c>
      <c r="D32" s="14">
        <f>$F$44</f>
        <v>0</v>
      </c>
      <c r="E32" s="4">
        <f>$M$47</f>
        <v>1</v>
      </c>
      <c r="F32" s="13" t="s">
        <v>9</v>
      </c>
      <c r="G32" s="14">
        <f>$K$47</f>
        <v>0</v>
      </c>
      <c r="H32" s="64"/>
      <c r="I32" s="65"/>
      <c r="J32" s="65"/>
      <c r="K32" s="4">
        <f>$K$41</f>
        <v>5</v>
      </c>
      <c r="L32" s="13" t="s">
        <v>9</v>
      </c>
      <c r="M32" s="2">
        <f>$M$41</f>
        <v>0</v>
      </c>
      <c r="N32" s="68">
        <f>SUM(L33,F33,C33)</f>
        <v>9</v>
      </c>
      <c r="O32" s="62">
        <f>SUM(K32,E32,B32)</f>
        <v>13</v>
      </c>
      <c r="P32" s="62">
        <f>SUM(M32,G32,D32)</f>
        <v>0</v>
      </c>
      <c r="Q32" s="73">
        <f>$O$32-$P$32</f>
        <v>13</v>
      </c>
      <c r="R32" s="75">
        <v>1</v>
      </c>
    </row>
    <row r="33" spans="1:18" ht="16.5" customHeight="1" thickBot="1">
      <c r="A33" s="78"/>
      <c r="B33" s="5" t="s">
        <v>5</v>
      </c>
      <c r="C33" s="10">
        <v>3</v>
      </c>
      <c r="D33" s="15"/>
      <c r="E33" s="5" t="s">
        <v>5</v>
      </c>
      <c r="F33" s="10">
        <v>3</v>
      </c>
      <c r="G33" s="15"/>
      <c r="H33" s="66"/>
      <c r="I33" s="67"/>
      <c r="J33" s="67"/>
      <c r="K33" s="5" t="s">
        <v>5</v>
      </c>
      <c r="L33" s="10">
        <v>3</v>
      </c>
      <c r="M33" s="3"/>
      <c r="N33" s="69"/>
      <c r="O33" s="63"/>
      <c r="P33" s="63"/>
      <c r="Q33" s="74"/>
      <c r="R33" s="76"/>
    </row>
    <row r="34" spans="1:18" ht="16.5" customHeight="1" thickBot="1">
      <c r="A34" s="77" t="str">
        <f>$K$27</f>
        <v>翼イレブン・Ａ</v>
      </c>
      <c r="B34" s="4">
        <f>$H$47</f>
        <v>4</v>
      </c>
      <c r="C34" s="13" t="s">
        <v>9</v>
      </c>
      <c r="D34" s="14">
        <f>$F$47</f>
        <v>0</v>
      </c>
      <c r="E34" s="4">
        <f>$M$44</f>
        <v>0</v>
      </c>
      <c r="F34" s="13" t="s">
        <v>9</v>
      </c>
      <c r="G34" s="14">
        <f>$K$44</f>
        <v>1</v>
      </c>
      <c r="H34" s="4">
        <f>$M$41</f>
        <v>0</v>
      </c>
      <c r="I34" s="13" t="s">
        <v>9</v>
      </c>
      <c r="J34" s="14">
        <f>$K$41</f>
        <v>5</v>
      </c>
      <c r="K34" s="64"/>
      <c r="L34" s="65"/>
      <c r="M34" s="65"/>
      <c r="N34" s="68">
        <f>SUM(I35,F35,C35)</f>
        <v>3</v>
      </c>
      <c r="O34" s="62">
        <f>SUM(H34,E34,B34)</f>
        <v>4</v>
      </c>
      <c r="P34" s="62">
        <f>SUM(J34,G34,D34)</f>
        <v>6</v>
      </c>
      <c r="Q34" s="73">
        <f>$O$34-$P$34</f>
        <v>-2</v>
      </c>
      <c r="R34" s="75">
        <v>2</v>
      </c>
    </row>
    <row r="35" spans="1:18" ht="16.5" customHeight="1" thickBot="1">
      <c r="A35" s="78"/>
      <c r="B35" s="5" t="s">
        <v>5</v>
      </c>
      <c r="C35" s="10">
        <v>3</v>
      </c>
      <c r="D35" s="15"/>
      <c r="E35" s="5" t="s">
        <v>5</v>
      </c>
      <c r="F35" s="10">
        <v>0</v>
      </c>
      <c r="G35" s="15"/>
      <c r="H35" s="5" t="s">
        <v>5</v>
      </c>
      <c r="I35" s="10">
        <v>0</v>
      </c>
      <c r="J35" s="15"/>
      <c r="K35" s="66"/>
      <c r="L35" s="67"/>
      <c r="M35" s="67"/>
      <c r="N35" s="69"/>
      <c r="O35" s="63"/>
      <c r="P35" s="63"/>
      <c r="Q35" s="74"/>
      <c r="R35" s="76"/>
    </row>
    <row r="36" spans="1:18" ht="16.5" customHeight="1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5"/>
      <c r="O36" s="6"/>
      <c r="P36" s="6"/>
      <c r="Q36" s="46"/>
      <c r="R36" s="6"/>
    </row>
    <row r="37" ht="16.5" customHeight="1" thickBot="1"/>
    <row r="38" spans="2:14" ht="16.5" customHeight="1" thickBot="1">
      <c r="B38" s="70" t="s">
        <v>6</v>
      </c>
      <c r="C38" s="71"/>
      <c r="D38" s="72"/>
      <c r="E38" s="56" t="s">
        <v>7</v>
      </c>
      <c r="F38" s="57"/>
      <c r="G38" s="57"/>
      <c r="H38" s="57"/>
      <c r="I38" s="58"/>
      <c r="J38" s="59" t="s">
        <v>8</v>
      </c>
      <c r="K38" s="57"/>
      <c r="L38" s="57"/>
      <c r="M38" s="57"/>
      <c r="N38" s="58"/>
    </row>
    <row r="39" spans="2:14" ht="16.5" customHeight="1">
      <c r="B39" s="34">
        <v>38111</v>
      </c>
      <c r="C39" s="60" t="s">
        <v>16</v>
      </c>
      <c r="D39" s="61"/>
      <c r="E39" s="36" t="str">
        <f>$B$5</f>
        <v>ＴＳＫ　ＳＣ</v>
      </c>
      <c r="F39" s="17">
        <v>0</v>
      </c>
      <c r="G39" s="18" t="s">
        <v>9</v>
      </c>
      <c r="H39" s="17">
        <v>1</v>
      </c>
      <c r="I39" s="19" t="str">
        <f>$E$5</f>
        <v>修斉ＳＳＤ</v>
      </c>
      <c r="J39" s="26" t="str">
        <f>$H$5</f>
        <v>芥子山ＦＣ</v>
      </c>
      <c r="K39" s="27">
        <v>0</v>
      </c>
      <c r="L39" s="28" t="s">
        <v>9</v>
      </c>
      <c r="M39" s="27">
        <v>0</v>
      </c>
      <c r="N39" s="29" t="str">
        <f>$K$5</f>
        <v>ＮＳＣ北斗ＳＣ</v>
      </c>
    </row>
    <row r="40" spans="2:14" ht="16.5" customHeight="1">
      <c r="B40" s="33"/>
      <c r="C40" s="52" t="s">
        <v>17</v>
      </c>
      <c r="D40" s="53"/>
      <c r="E40" s="37" t="str">
        <f>$B$16</f>
        <v>和坂ＳＣ</v>
      </c>
      <c r="F40" s="20">
        <v>3</v>
      </c>
      <c r="G40" s="21" t="s">
        <v>9</v>
      </c>
      <c r="H40" s="20">
        <v>1</v>
      </c>
      <c r="I40" s="22" t="str">
        <f>$E$16</f>
        <v>有瀬ＳＣ</v>
      </c>
      <c r="J40" s="7" t="str">
        <f>$H$16</f>
        <v>下野池ＪＳＳ</v>
      </c>
      <c r="K40" s="20">
        <v>3</v>
      </c>
      <c r="L40" s="21" t="s">
        <v>9</v>
      </c>
      <c r="M40" s="20">
        <v>0</v>
      </c>
      <c r="N40" s="22" t="str">
        <f>$K$16</f>
        <v>久美浜ＳＳＤ</v>
      </c>
    </row>
    <row r="41" spans="2:14" ht="16.5" customHeight="1">
      <c r="B41" s="35"/>
      <c r="C41" s="52" t="s">
        <v>18</v>
      </c>
      <c r="D41" s="53"/>
      <c r="E41" s="37" t="str">
        <f>$B$27</f>
        <v>白川ＳＣ</v>
      </c>
      <c r="F41" s="20">
        <v>5</v>
      </c>
      <c r="G41" s="21" t="s">
        <v>9</v>
      </c>
      <c r="H41" s="20">
        <v>0</v>
      </c>
      <c r="I41" s="22" t="str">
        <f>$E$27</f>
        <v>明石トレセン・Ａ</v>
      </c>
      <c r="J41" s="7" t="str">
        <f>$H$27</f>
        <v>ＤＲＥＡＭ　ＦＣ</v>
      </c>
      <c r="K41" s="20">
        <v>5</v>
      </c>
      <c r="L41" s="21" t="s">
        <v>9</v>
      </c>
      <c r="M41" s="20">
        <v>0</v>
      </c>
      <c r="N41" s="22" t="str">
        <f>$K$27</f>
        <v>翼イレブン・Ａ</v>
      </c>
    </row>
    <row r="42" spans="2:14" ht="16.5" customHeight="1">
      <c r="B42" s="43">
        <v>38112</v>
      </c>
      <c r="C42" s="50" t="s">
        <v>19</v>
      </c>
      <c r="D42" s="51"/>
      <c r="E42" s="37" t="str">
        <f>$B$5</f>
        <v>ＴＳＫ　ＳＣ</v>
      </c>
      <c r="F42" s="20">
        <v>2</v>
      </c>
      <c r="G42" s="21" t="s">
        <v>9</v>
      </c>
      <c r="H42" s="20">
        <v>3</v>
      </c>
      <c r="I42" s="22" t="str">
        <f>$H$5</f>
        <v>芥子山ＦＣ</v>
      </c>
      <c r="J42" s="7" t="str">
        <f>$E$5</f>
        <v>修斉ＳＳＤ</v>
      </c>
      <c r="K42" s="20">
        <v>2</v>
      </c>
      <c r="L42" s="21" t="s">
        <v>9</v>
      </c>
      <c r="M42" s="20">
        <v>4</v>
      </c>
      <c r="N42" s="22" t="str">
        <f>$K$5</f>
        <v>ＮＳＣ北斗ＳＣ</v>
      </c>
    </row>
    <row r="43" spans="2:14" ht="16.5" customHeight="1">
      <c r="B43" s="33"/>
      <c r="C43" s="50" t="s">
        <v>20</v>
      </c>
      <c r="D43" s="51"/>
      <c r="E43" s="37" t="str">
        <f>$B$16</f>
        <v>和坂ＳＣ</v>
      </c>
      <c r="F43" s="20">
        <v>2</v>
      </c>
      <c r="G43" s="21" t="s">
        <v>9</v>
      </c>
      <c r="H43" s="20">
        <v>0</v>
      </c>
      <c r="I43" s="22" t="str">
        <f>$H$16</f>
        <v>下野池ＪＳＳ</v>
      </c>
      <c r="J43" s="7" t="str">
        <f>$E$16</f>
        <v>有瀬ＳＣ</v>
      </c>
      <c r="K43" s="20">
        <v>3</v>
      </c>
      <c r="L43" s="21" t="s">
        <v>9</v>
      </c>
      <c r="M43" s="20">
        <v>0</v>
      </c>
      <c r="N43" s="22" t="str">
        <f>$K$16</f>
        <v>久美浜ＳＳＤ</v>
      </c>
    </row>
    <row r="44" spans="2:14" ht="16.5" customHeight="1">
      <c r="B44" s="33"/>
      <c r="C44" s="50" t="s">
        <v>21</v>
      </c>
      <c r="D44" s="51"/>
      <c r="E44" s="37" t="str">
        <f>$B$27</f>
        <v>白川ＳＣ</v>
      </c>
      <c r="F44" s="20">
        <v>0</v>
      </c>
      <c r="G44" s="21" t="s">
        <v>9</v>
      </c>
      <c r="H44" s="20">
        <v>7</v>
      </c>
      <c r="I44" s="22" t="str">
        <f>$H$27</f>
        <v>ＤＲＥＡＭ　ＦＣ</v>
      </c>
      <c r="J44" s="7" t="str">
        <f>$E$27</f>
        <v>明石トレセン・Ａ</v>
      </c>
      <c r="K44" s="20">
        <v>1</v>
      </c>
      <c r="L44" s="21" t="s">
        <v>9</v>
      </c>
      <c r="M44" s="20">
        <v>0</v>
      </c>
      <c r="N44" s="22" t="str">
        <f>$K$27</f>
        <v>翼イレブン・Ａ</v>
      </c>
    </row>
    <row r="45" spans="2:14" ht="16.5" customHeight="1">
      <c r="B45" s="33"/>
      <c r="C45" s="52" t="s">
        <v>22</v>
      </c>
      <c r="D45" s="53"/>
      <c r="E45" s="37" t="str">
        <f>$B$5</f>
        <v>ＴＳＫ　ＳＣ</v>
      </c>
      <c r="F45" s="20">
        <v>5</v>
      </c>
      <c r="G45" s="21" t="s">
        <v>9</v>
      </c>
      <c r="H45" s="20">
        <v>1</v>
      </c>
      <c r="I45" s="22" t="str">
        <f>$K$5</f>
        <v>ＮＳＣ北斗ＳＣ</v>
      </c>
      <c r="J45" s="7" t="str">
        <f>$E$5</f>
        <v>修斉ＳＳＤ</v>
      </c>
      <c r="K45" s="20">
        <v>6</v>
      </c>
      <c r="L45" s="21" t="s">
        <v>9</v>
      </c>
      <c r="M45" s="20">
        <v>3</v>
      </c>
      <c r="N45" s="22" t="str">
        <f>$H$5</f>
        <v>芥子山ＦＣ</v>
      </c>
    </row>
    <row r="46" spans="2:14" ht="16.5" customHeight="1">
      <c r="B46" s="33"/>
      <c r="C46" s="52" t="s">
        <v>23</v>
      </c>
      <c r="D46" s="53"/>
      <c r="E46" s="37" t="str">
        <f>$B$16</f>
        <v>和坂ＳＣ</v>
      </c>
      <c r="F46" s="20">
        <v>2</v>
      </c>
      <c r="G46" s="21" t="s">
        <v>9</v>
      </c>
      <c r="H46" s="20">
        <v>0</v>
      </c>
      <c r="I46" s="22" t="str">
        <f>$K$16</f>
        <v>久美浜ＳＳＤ</v>
      </c>
      <c r="J46" s="7" t="str">
        <f>$E$16</f>
        <v>有瀬ＳＣ</v>
      </c>
      <c r="K46" s="20">
        <v>0</v>
      </c>
      <c r="L46" s="21" t="s">
        <v>9</v>
      </c>
      <c r="M46" s="20">
        <v>3</v>
      </c>
      <c r="N46" s="22" t="str">
        <f>$H$16</f>
        <v>下野池ＪＳＳ</v>
      </c>
    </row>
    <row r="47" spans="2:14" ht="16.5" customHeight="1" thickBot="1">
      <c r="B47" s="31"/>
      <c r="C47" s="54" t="s">
        <v>24</v>
      </c>
      <c r="D47" s="55"/>
      <c r="E47" s="38" t="str">
        <f>$B$27</f>
        <v>白川ＳＣ</v>
      </c>
      <c r="F47" s="23">
        <v>0</v>
      </c>
      <c r="G47" s="24" t="s">
        <v>9</v>
      </c>
      <c r="H47" s="23">
        <v>4</v>
      </c>
      <c r="I47" s="25" t="str">
        <f>$K$27</f>
        <v>翼イレブン・Ａ</v>
      </c>
      <c r="J47" s="8" t="str">
        <f>$E$27</f>
        <v>明石トレセン・Ａ</v>
      </c>
      <c r="K47" s="23">
        <v>0</v>
      </c>
      <c r="L47" s="24" t="s">
        <v>9</v>
      </c>
      <c r="M47" s="23">
        <v>1</v>
      </c>
      <c r="N47" s="25" t="str">
        <f>$H$27</f>
        <v>ＤＲＥＡＭ　ＦＣ</v>
      </c>
    </row>
  </sheetData>
  <mergeCells count="111">
    <mergeCell ref="A28:A29"/>
    <mergeCell ref="B28:D29"/>
    <mergeCell ref="A1:I1"/>
    <mergeCell ref="A3:I3"/>
    <mergeCell ref="A2:I2"/>
    <mergeCell ref="B5:D5"/>
    <mergeCell ref="A19:A20"/>
    <mergeCell ref="E19:G20"/>
    <mergeCell ref="A21:A22"/>
    <mergeCell ref="A6:A7"/>
    <mergeCell ref="R17:R18"/>
    <mergeCell ref="R19:R20"/>
    <mergeCell ref="R21:R22"/>
    <mergeCell ref="O6:O7"/>
    <mergeCell ref="P6:P7"/>
    <mergeCell ref="Q6:Q7"/>
    <mergeCell ref="R6:R7"/>
    <mergeCell ref="O8:O9"/>
    <mergeCell ref="P8:P9"/>
    <mergeCell ref="R8:R9"/>
    <mergeCell ref="B6:D7"/>
    <mergeCell ref="A23:A24"/>
    <mergeCell ref="N6:N7"/>
    <mergeCell ref="A8:A9"/>
    <mergeCell ref="H21:J22"/>
    <mergeCell ref="N8:N9"/>
    <mergeCell ref="A10:A11"/>
    <mergeCell ref="H10:J11"/>
    <mergeCell ref="N10:N11"/>
    <mergeCell ref="H16:J16"/>
    <mergeCell ref="E5:G5"/>
    <mergeCell ref="H5:J5"/>
    <mergeCell ref="K5:M5"/>
    <mergeCell ref="Q8:Q9"/>
    <mergeCell ref="E8:G9"/>
    <mergeCell ref="O10:O11"/>
    <mergeCell ref="P10:P11"/>
    <mergeCell ref="Q10:Q11"/>
    <mergeCell ref="R10:R11"/>
    <mergeCell ref="P12:P13"/>
    <mergeCell ref="Q12:Q13"/>
    <mergeCell ref="R12:R13"/>
    <mergeCell ref="A12:A13"/>
    <mergeCell ref="K12:M13"/>
    <mergeCell ref="N12:N13"/>
    <mergeCell ref="O12:O13"/>
    <mergeCell ref="K16:M16"/>
    <mergeCell ref="A17:A18"/>
    <mergeCell ref="B17:D18"/>
    <mergeCell ref="B16:D16"/>
    <mergeCell ref="E16:G16"/>
    <mergeCell ref="N17:N18"/>
    <mergeCell ref="O17:O18"/>
    <mergeCell ref="P17:P18"/>
    <mergeCell ref="Q17:Q18"/>
    <mergeCell ref="Q21:Q22"/>
    <mergeCell ref="N19:N20"/>
    <mergeCell ref="O19:O20"/>
    <mergeCell ref="P19:P20"/>
    <mergeCell ref="Q19:Q20"/>
    <mergeCell ref="P23:P24"/>
    <mergeCell ref="N21:N22"/>
    <mergeCell ref="O21:O22"/>
    <mergeCell ref="P21:P22"/>
    <mergeCell ref="Q23:Q24"/>
    <mergeCell ref="R23:R24"/>
    <mergeCell ref="R28:R29"/>
    <mergeCell ref="B27:D27"/>
    <mergeCell ref="E27:G27"/>
    <mergeCell ref="H27:J27"/>
    <mergeCell ref="K27:M27"/>
    <mergeCell ref="K23:M24"/>
    <mergeCell ref="N23:N24"/>
    <mergeCell ref="O23:O24"/>
    <mergeCell ref="A30:A31"/>
    <mergeCell ref="E30:G31"/>
    <mergeCell ref="N30:N31"/>
    <mergeCell ref="O30:O31"/>
    <mergeCell ref="P30:P31"/>
    <mergeCell ref="Q30:Q31"/>
    <mergeCell ref="R30:R31"/>
    <mergeCell ref="N28:N29"/>
    <mergeCell ref="O28:O29"/>
    <mergeCell ref="P28:P29"/>
    <mergeCell ref="Q28:Q29"/>
    <mergeCell ref="Q32:Q33"/>
    <mergeCell ref="R32:R33"/>
    <mergeCell ref="A34:A35"/>
    <mergeCell ref="K34:M35"/>
    <mergeCell ref="N34:N35"/>
    <mergeCell ref="O34:O35"/>
    <mergeCell ref="P34:P35"/>
    <mergeCell ref="Q34:Q35"/>
    <mergeCell ref="R34:R35"/>
    <mergeCell ref="A32:A33"/>
    <mergeCell ref="E38:I38"/>
    <mergeCell ref="J38:N38"/>
    <mergeCell ref="C39:D39"/>
    <mergeCell ref="P32:P33"/>
    <mergeCell ref="H32:J33"/>
    <mergeCell ref="N32:N33"/>
    <mergeCell ref="O32:O33"/>
    <mergeCell ref="B38:D38"/>
    <mergeCell ref="C40:D40"/>
    <mergeCell ref="C41:D41"/>
    <mergeCell ref="C42:D42"/>
    <mergeCell ref="C43:D43"/>
    <mergeCell ref="C44:D44"/>
    <mergeCell ref="C45:D45"/>
    <mergeCell ref="C46:D46"/>
    <mergeCell ref="C47:D47"/>
  </mergeCells>
  <printOptions/>
  <pageMargins left="0.5905511811023623" right="0.54" top="0.7874015748031497" bottom="0.3937007874015748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R25" sqref="R25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9" ht="16.5" customHeight="1">
      <c r="A1" s="86" t="s">
        <v>10</v>
      </c>
      <c r="B1" s="86"/>
      <c r="C1" s="86"/>
      <c r="D1" s="86"/>
      <c r="E1" s="86"/>
      <c r="F1" s="86"/>
      <c r="G1" s="86"/>
      <c r="H1" s="86"/>
      <c r="I1" s="86"/>
    </row>
    <row r="2" spans="1:9" ht="16.5" customHeight="1">
      <c r="A2" s="86" t="s">
        <v>11</v>
      </c>
      <c r="B2" s="86"/>
      <c r="C2" s="86"/>
      <c r="D2" s="86"/>
      <c r="E2" s="86"/>
      <c r="F2" s="86"/>
      <c r="G2" s="86"/>
      <c r="H2" s="86"/>
      <c r="I2" s="86"/>
    </row>
    <row r="3" spans="1:9" ht="16.5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5" ht="16.5" customHeight="1" thickBot="1">
      <c r="A4" s="89"/>
      <c r="B4" s="89"/>
      <c r="C4" s="9"/>
      <c r="D4" s="9"/>
      <c r="E4" s="9"/>
    </row>
    <row r="5" spans="1:18" ht="16.5" customHeight="1" thickBot="1">
      <c r="A5" s="10"/>
      <c r="B5" s="81" t="s">
        <v>62</v>
      </c>
      <c r="C5" s="82"/>
      <c r="D5" s="83"/>
      <c r="E5" s="81" t="s">
        <v>63</v>
      </c>
      <c r="F5" s="82"/>
      <c r="G5" s="83"/>
      <c r="H5" s="81" t="s">
        <v>64</v>
      </c>
      <c r="I5" s="82"/>
      <c r="J5" s="82"/>
      <c r="K5" s="81" t="s">
        <v>65</v>
      </c>
      <c r="L5" s="82"/>
      <c r="M5" s="82"/>
      <c r="N5" s="12" t="s">
        <v>0</v>
      </c>
      <c r="O5" s="12" t="s">
        <v>1</v>
      </c>
      <c r="P5" s="12" t="s">
        <v>2</v>
      </c>
      <c r="Q5" s="12" t="s">
        <v>3</v>
      </c>
      <c r="R5" s="12" t="s">
        <v>4</v>
      </c>
    </row>
    <row r="6" spans="1:18" ht="16.5" customHeight="1" thickBot="1">
      <c r="A6" s="77" t="str">
        <f>$B$5</f>
        <v>観音寺ＧＳＳ</v>
      </c>
      <c r="B6" s="64"/>
      <c r="C6" s="65"/>
      <c r="D6" s="79"/>
      <c r="E6" s="4">
        <f>$F$39</f>
        <v>5</v>
      </c>
      <c r="F6" s="13" t="s">
        <v>9</v>
      </c>
      <c r="G6" s="14">
        <f>$H$39</f>
        <v>0</v>
      </c>
      <c r="H6" s="2">
        <f>$F$42</f>
        <v>1</v>
      </c>
      <c r="I6" s="13" t="s">
        <v>9</v>
      </c>
      <c r="J6" s="2">
        <f>$H$42</f>
        <v>0</v>
      </c>
      <c r="K6" s="4">
        <f>$F$45</f>
        <v>0</v>
      </c>
      <c r="L6" s="13" t="s">
        <v>9</v>
      </c>
      <c r="M6" s="2">
        <f>$H$45</f>
        <v>1</v>
      </c>
      <c r="N6" s="68">
        <f>SUM(L7,I7,F7)</f>
        <v>6</v>
      </c>
      <c r="O6" s="62">
        <f>SUM(K6,H6,E6)</f>
        <v>6</v>
      </c>
      <c r="P6" s="62">
        <f>SUM(M6,J6,G6)</f>
        <v>1</v>
      </c>
      <c r="Q6" s="84">
        <f>$O$6-$P$6</f>
        <v>5</v>
      </c>
      <c r="R6" s="75">
        <v>1</v>
      </c>
    </row>
    <row r="7" spans="1:18" ht="16.5" customHeight="1" thickBot="1">
      <c r="A7" s="78"/>
      <c r="B7" s="66"/>
      <c r="C7" s="67"/>
      <c r="D7" s="80"/>
      <c r="E7" s="5" t="s">
        <v>5</v>
      </c>
      <c r="F7" s="10">
        <v>3</v>
      </c>
      <c r="G7" s="15"/>
      <c r="H7" s="3" t="s">
        <v>5</v>
      </c>
      <c r="I7" s="10">
        <v>3</v>
      </c>
      <c r="J7" s="3"/>
      <c r="K7" s="5" t="s">
        <v>5</v>
      </c>
      <c r="L7" s="10">
        <v>0</v>
      </c>
      <c r="M7" s="3"/>
      <c r="N7" s="69"/>
      <c r="O7" s="63"/>
      <c r="P7" s="63"/>
      <c r="Q7" s="85"/>
      <c r="R7" s="76"/>
    </row>
    <row r="8" spans="1:18" ht="16.5" customHeight="1" thickBot="1">
      <c r="A8" s="77" t="str">
        <f>$E$5</f>
        <v>明石トレセン・Ｂ</v>
      </c>
      <c r="B8" s="4">
        <f>$H$39</f>
        <v>0</v>
      </c>
      <c r="C8" s="13" t="s">
        <v>9</v>
      </c>
      <c r="D8" s="14">
        <f>$F$39</f>
        <v>5</v>
      </c>
      <c r="E8" s="64"/>
      <c r="F8" s="65"/>
      <c r="G8" s="79"/>
      <c r="H8" s="4">
        <f>$K$45</f>
        <v>2</v>
      </c>
      <c r="I8" s="13" t="s">
        <v>9</v>
      </c>
      <c r="J8" s="2">
        <f>$M$45</f>
        <v>2</v>
      </c>
      <c r="K8" s="4">
        <f>$K$42</f>
        <v>7</v>
      </c>
      <c r="L8" s="13" t="s">
        <v>9</v>
      </c>
      <c r="M8" s="2">
        <f>$M$42</f>
        <v>0</v>
      </c>
      <c r="N8" s="68">
        <f>SUM(L9,I9,C9)</f>
        <v>4</v>
      </c>
      <c r="O8" s="62">
        <f>SUM(K8,H8,B8)</f>
        <v>9</v>
      </c>
      <c r="P8" s="62">
        <f>SUM(M8,J8,D8)</f>
        <v>7</v>
      </c>
      <c r="Q8" s="84">
        <f>$O$8-$P$8</f>
        <v>2</v>
      </c>
      <c r="R8" s="75">
        <v>2</v>
      </c>
    </row>
    <row r="9" spans="1:18" ht="16.5" customHeight="1" thickBot="1">
      <c r="A9" s="78"/>
      <c r="B9" s="5" t="s">
        <v>5</v>
      </c>
      <c r="C9" s="10">
        <v>0</v>
      </c>
      <c r="D9" s="15"/>
      <c r="E9" s="66"/>
      <c r="F9" s="67"/>
      <c r="G9" s="80"/>
      <c r="H9" s="5" t="s">
        <v>5</v>
      </c>
      <c r="I9" s="10">
        <v>1</v>
      </c>
      <c r="J9" s="3"/>
      <c r="K9" s="5" t="s">
        <v>5</v>
      </c>
      <c r="L9" s="10">
        <v>3</v>
      </c>
      <c r="M9" s="3"/>
      <c r="N9" s="69"/>
      <c r="O9" s="63"/>
      <c r="P9" s="63"/>
      <c r="Q9" s="85"/>
      <c r="R9" s="76"/>
    </row>
    <row r="10" spans="1:18" ht="16.5" customHeight="1" thickBot="1">
      <c r="A10" s="77" t="str">
        <f>$H$5</f>
        <v>翼イレブン・Ｂ</v>
      </c>
      <c r="B10" s="4">
        <f>$H$42</f>
        <v>0</v>
      </c>
      <c r="C10" s="13" t="s">
        <v>9</v>
      </c>
      <c r="D10" s="14">
        <f>$F$42</f>
        <v>1</v>
      </c>
      <c r="E10" s="4">
        <f>$M$45</f>
        <v>2</v>
      </c>
      <c r="F10" s="13" t="s">
        <v>9</v>
      </c>
      <c r="G10" s="14">
        <f>$K$45</f>
        <v>2</v>
      </c>
      <c r="H10" s="64"/>
      <c r="I10" s="65"/>
      <c r="J10" s="65"/>
      <c r="K10" s="4">
        <f>$K$39</f>
        <v>2</v>
      </c>
      <c r="L10" s="13" t="s">
        <v>9</v>
      </c>
      <c r="M10" s="2">
        <f>$M$39</f>
        <v>0</v>
      </c>
      <c r="N10" s="68">
        <f>SUM(L11,F11,C11)</f>
        <v>4</v>
      </c>
      <c r="O10" s="62">
        <f>SUM(K10,E10,B10)</f>
        <v>4</v>
      </c>
      <c r="P10" s="62">
        <f>SUM(M10,G10,D10)</f>
        <v>3</v>
      </c>
      <c r="Q10" s="84">
        <f>$O$10-$P$10</f>
        <v>1</v>
      </c>
      <c r="R10" s="75">
        <v>3</v>
      </c>
    </row>
    <row r="11" spans="1:18" ht="16.5" customHeight="1" thickBot="1">
      <c r="A11" s="78"/>
      <c r="B11" s="5" t="s">
        <v>5</v>
      </c>
      <c r="C11" s="10">
        <v>0</v>
      </c>
      <c r="D11" s="15"/>
      <c r="E11" s="5" t="s">
        <v>5</v>
      </c>
      <c r="F11" s="10">
        <v>1</v>
      </c>
      <c r="G11" s="15"/>
      <c r="H11" s="66"/>
      <c r="I11" s="67"/>
      <c r="J11" s="67"/>
      <c r="K11" s="5" t="s">
        <v>5</v>
      </c>
      <c r="L11" s="10">
        <v>3</v>
      </c>
      <c r="M11" s="3"/>
      <c r="N11" s="69"/>
      <c r="O11" s="63"/>
      <c r="P11" s="63"/>
      <c r="Q11" s="85"/>
      <c r="R11" s="76"/>
    </row>
    <row r="12" spans="1:18" ht="16.5" customHeight="1" thickBot="1">
      <c r="A12" s="77" t="str">
        <f>$K$5</f>
        <v>ＦＣウイングス</v>
      </c>
      <c r="B12" s="4">
        <f>$H$45</f>
        <v>1</v>
      </c>
      <c r="C12" s="13" t="s">
        <v>9</v>
      </c>
      <c r="D12" s="14">
        <f>$F$45</f>
        <v>0</v>
      </c>
      <c r="E12" s="4">
        <f>$M$42</f>
        <v>0</v>
      </c>
      <c r="F12" s="13" t="s">
        <v>9</v>
      </c>
      <c r="G12" s="14">
        <f>$K$42</f>
        <v>7</v>
      </c>
      <c r="H12" s="4">
        <f>$M$39</f>
        <v>0</v>
      </c>
      <c r="I12" s="13" t="s">
        <v>9</v>
      </c>
      <c r="J12" s="14">
        <f>$K$39</f>
        <v>2</v>
      </c>
      <c r="K12" s="64"/>
      <c r="L12" s="65"/>
      <c r="M12" s="65"/>
      <c r="N12" s="68">
        <f>SUM(I13,F13,C13)</f>
        <v>3</v>
      </c>
      <c r="O12" s="62">
        <f>SUM(H12,E12,B12)</f>
        <v>1</v>
      </c>
      <c r="P12" s="62">
        <f>SUM(J12,G12,D12)</f>
        <v>9</v>
      </c>
      <c r="Q12" s="84">
        <f>$O$12-$P$12</f>
        <v>-8</v>
      </c>
      <c r="R12" s="75">
        <v>4</v>
      </c>
    </row>
    <row r="13" spans="1:18" ht="16.5" customHeight="1" thickBot="1">
      <c r="A13" s="78"/>
      <c r="B13" s="5" t="s">
        <v>5</v>
      </c>
      <c r="C13" s="10">
        <v>3</v>
      </c>
      <c r="D13" s="15"/>
      <c r="E13" s="5" t="s">
        <v>5</v>
      </c>
      <c r="F13" s="10">
        <v>0</v>
      </c>
      <c r="G13" s="15"/>
      <c r="H13" s="5" t="s">
        <v>5</v>
      </c>
      <c r="I13" s="10">
        <v>0</v>
      </c>
      <c r="J13" s="15"/>
      <c r="K13" s="66"/>
      <c r="L13" s="67"/>
      <c r="M13" s="67"/>
      <c r="N13" s="69"/>
      <c r="O13" s="63"/>
      <c r="P13" s="63"/>
      <c r="Q13" s="85"/>
      <c r="R13" s="76"/>
    </row>
    <row r="14" spans="1:18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6.5" customHeight="1" thickBot="1">
      <c r="A16" s="10"/>
      <c r="B16" s="81" t="s">
        <v>66</v>
      </c>
      <c r="C16" s="82"/>
      <c r="D16" s="83"/>
      <c r="E16" s="81" t="s">
        <v>67</v>
      </c>
      <c r="F16" s="82"/>
      <c r="G16" s="83"/>
      <c r="H16" s="81" t="s">
        <v>68</v>
      </c>
      <c r="I16" s="82"/>
      <c r="J16" s="82"/>
      <c r="K16" s="81" t="s">
        <v>45</v>
      </c>
      <c r="L16" s="82"/>
      <c r="M16" s="82"/>
      <c r="N16" s="12" t="s">
        <v>0</v>
      </c>
      <c r="O16" s="12" t="s">
        <v>1</v>
      </c>
      <c r="P16" s="12" t="s">
        <v>2</v>
      </c>
      <c r="Q16" s="12" t="s">
        <v>3</v>
      </c>
      <c r="R16" s="12" t="s">
        <v>4</v>
      </c>
    </row>
    <row r="17" spans="1:18" ht="16.5" customHeight="1" thickBot="1">
      <c r="A17" s="77" t="str">
        <f>$B$16</f>
        <v>綾部ＦＦＣ</v>
      </c>
      <c r="B17" s="64"/>
      <c r="C17" s="65"/>
      <c r="D17" s="79"/>
      <c r="E17" s="4">
        <f>$F$40</f>
        <v>0</v>
      </c>
      <c r="F17" s="13" t="s">
        <v>9</v>
      </c>
      <c r="G17" s="14">
        <f>$H$40</f>
        <v>1</v>
      </c>
      <c r="H17" s="4">
        <f>$F$43</f>
        <v>1</v>
      </c>
      <c r="I17" s="13" t="s">
        <v>9</v>
      </c>
      <c r="J17" s="2">
        <f>$H$43</f>
        <v>0</v>
      </c>
      <c r="K17" s="4">
        <f>$F$46</f>
        <v>1</v>
      </c>
      <c r="L17" s="13" t="s">
        <v>9</v>
      </c>
      <c r="M17" s="2">
        <f>$H$46</f>
        <v>2</v>
      </c>
      <c r="N17" s="68">
        <f>SUM(L18,I18,F18)</f>
        <v>3</v>
      </c>
      <c r="O17" s="62">
        <f>SUM(K17,H17,E17)</f>
        <v>2</v>
      </c>
      <c r="P17" s="62">
        <f>SUM(M17,J17,G17)</f>
        <v>3</v>
      </c>
      <c r="Q17" s="73">
        <f>$O$17-$P$17</f>
        <v>-1</v>
      </c>
      <c r="R17" s="75">
        <v>3</v>
      </c>
    </row>
    <row r="18" spans="1:18" ht="16.5" customHeight="1" thickBot="1">
      <c r="A18" s="78"/>
      <c r="B18" s="66"/>
      <c r="C18" s="67"/>
      <c r="D18" s="80"/>
      <c r="E18" s="5" t="s">
        <v>5</v>
      </c>
      <c r="F18" s="10">
        <v>0</v>
      </c>
      <c r="G18" s="15"/>
      <c r="H18" s="5" t="s">
        <v>5</v>
      </c>
      <c r="I18" s="10">
        <v>3</v>
      </c>
      <c r="J18" s="3"/>
      <c r="K18" s="5" t="s">
        <v>5</v>
      </c>
      <c r="L18" s="10">
        <v>0</v>
      </c>
      <c r="M18" s="3"/>
      <c r="N18" s="69"/>
      <c r="O18" s="63"/>
      <c r="P18" s="63"/>
      <c r="Q18" s="74"/>
      <c r="R18" s="76"/>
    </row>
    <row r="19" spans="1:18" ht="16.5" customHeight="1" thickBot="1">
      <c r="A19" s="77" t="str">
        <f>$E$16</f>
        <v>福知山ＳＳＤ・Ｃ</v>
      </c>
      <c r="B19" s="4">
        <f>$H$40</f>
        <v>1</v>
      </c>
      <c r="C19" s="13" t="s">
        <v>9</v>
      </c>
      <c r="D19" s="14">
        <f>$F$40</f>
        <v>0</v>
      </c>
      <c r="E19" s="64"/>
      <c r="F19" s="65"/>
      <c r="G19" s="79"/>
      <c r="H19" s="4">
        <f>$K$46</f>
        <v>3</v>
      </c>
      <c r="I19" s="13" t="s">
        <v>9</v>
      </c>
      <c r="J19" s="2">
        <f>$M$46</f>
        <v>2</v>
      </c>
      <c r="K19" s="4">
        <f>$K$43</f>
        <v>3</v>
      </c>
      <c r="L19" s="13" t="s">
        <v>9</v>
      </c>
      <c r="M19" s="2">
        <f>$M$43</f>
        <v>0</v>
      </c>
      <c r="N19" s="68">
        <f>SUM(L20,I20,C20)</f>
        <v>9</v>
      </c>
      <c r="O19" s="62">
        <f>SUM(K19,H19,B19)</f>
        <v>7</v>
      </c>
      <c r="P19" s="62">
        <f>SUM(M19,J19,D19)</f>
        <v>2</v>
      </c>
      <c r="Q19" s="73">
        <f>$O$19-$P$19</f>
        <v>5</v>
      </c>
      <c r="R19" s="75">
        <v>1</v>
      </c>
    </row>
    <row r="20" spans="1:18" ht="16.5" customHeight="1" thickBot="1">
      <c r="A20" s="78"/>
      <c r="B20" s="5" t="s">
        <v>5</v>
      </c>
      <c r="C20" s="10">
        <v>3</v>
      </c>
      <c r="D20" s="15"/>
      <c r="E20" s="66"/>
      <c r="F20" s="67"/>
      <c r="G20" s="80"/>
      <c r="H20" s="5" t="s">
        <v>5</v>
      </c>
      <c r="I20" s="10">
        <v>3</v>
      </c>
      <c r="J20" s="3"/>
      <c r="K20" s="5" t="s">
        <v>5</v>
      </c>
      <c r="L20" s="10">
        <v>3</v>
      </c>
      <c r="M20" s="3"/>
      <c r="N20" s="69"/>
      <c r="O20" s="63"/>
      <c r="P20" s="63"/>
      <c r="Q20" s="74"/>
      <c r="R20" s="76"/>
    </row>
    <row r="21" spans="1:18" ht="16.5" customHeight="1" thickBot="1">
      <c r="A21" s="77" t="str">
        <f>$H$16</f>
        <v>塚原サンクラブ</v>
      </c>
      <c r="B21" s="4">
        <f>$H$43</f>
        <v>0</v>
      </c>
      <c r="C21" s="13" t="s">
        <v>9</v>
      </c>
      <c r="D21" s="14">
        <f>$F$43</f>
        <v>1</v>
      </c>
      <c r="E21" s="4">
        <f>$M$46</f>
        <v>2</v>
      </c>
      <c r="F21" s="13" t="s">
        <v>9</v>
      </c>
      <c r="G21" s="14">
        <f>$K$46</f>
        <v>3</v>
      </c>
      <c r="H21" s="64"/>
      <c r="I21" s="65"/>
      <c r="J21" s="65"/>
      <c r="K21" s="4">
        <f>$K$40</f>
        <v>1</v>
      </c>
      <c r="L21" s="13" t="s">
        <v>9</v>
      </c>
      <c r="M21" s="2">
        <f>$M$40</f>
        <v>2</v>
      </c>
      <c r="N21" s="68">
        <f>SUM(L22,F22,C22)</f>
        <v>0</v>
      </c>
      <c r="O21" s="62">
        <f>SUM(K21,E21,B21)</f>
        <v>3</v>
      </c>
      <c r="P21" s="62">
        <f>SUM(M21,G21,D21)</f>
        <v>6</v>
      </c>
      <c r="Q21" s="73">
        <f>$O$21-$P$21</f>
        <v>-3</v>
      </c>
      <c r="R21" s="75">
        <v>4</v>
      </c>
    </row>
    <row r="22" spans="1:18" ht="16.5" customHeight="1" thickBot="1">
      <c r="A22" s="78"/>
      <c r="B22" s="5" t="s">
        <v>5</v>
      </c>
      <c r="C22" s="10">
        <v>0</v>
      </c>
      <c r="D22" s="15"/>
      <c r="E22" s="5" t="s">
        <v>5</v>
      </c>
      <c r="F22" s="10">
        <v>0</v>
      </c>
      <c r="G22" s="15"/>
      <c r="H22" s="66"/>
      <c r="I22" s="67"/>
      <c r="J22" s="67"/>
      <c r="K22" s="5" t="s">
        <v>5</v>
      </c>
      <c r="L22" s="10">
        <v>0</v>
      </c>
      <c r="M22" s="3"/>
      <c r="N22" s="69"/>
      <c r="O22" s="63"/>
      <c r="P22" s="63"/>
      <c r="Q22" s="74"/>
      <c r="R22" s="76"/>
    </row>
    <row r="23" spans="1:18" ht="16.5" customHeight="1" thickBot="1">
      <c r="A23" s="77" t="str">
        <f>$K$16</f>
        <v>志方少年ＦＣ</v>
      </c>
      <c r="B23" s="4">
        <f>$H$46</f>
        <v>2</v>
      </c>
      <c r="C23" s="13" t="s">
        <v>9</v>
      </c>
      <c r="D23" s="14">
        <f>$F$46</f>
        <v>1</v>
      </c>
      <c r="E23" s="4">
        <f>$M$43</f>
        <v>0</v>
      </c>
      <c r="F23" s="13" t="s">
        <v>9</v>
      </c>
      <c r="G23" s="14">
        <f>$K$43</f>
        <v>3</v>
      </c>
      <c r="H23" s="4">
        <f>$M$40</f>
        <v>2</v>
      </c>
      <c r="I23" s="13" t="s">
        <v>9</v>
      </c>
      <c r="J23" s="14">
        <f>$K$40</f>
        <v>1</v>
      </c>
      <c r="K23" s="64"/>
      <c r="L23" s="65"/>
      <c r="M23" s="65"/>
      <c r="N23" s="68">
        <f>SUM(I24,F24,C24)</f>
        <v>6</v>
      </c>
      <c r="O23" s="62">
        <f>SUM(H23,E23,B23)</f>
        <v>4</v>
      </c>
      <c r="P23" s="62">
        <f>SUM(J23,G23,D23)</f>
        <v>5</v>
      </c>
      <c r="Q23" s="73">
        <f>$O$23-$P$23</f>
        <v>-1</v>
      </c>
      <c r="R23" s="75">
        <v>2</v>
      </c>
    </row>
    <row r="24" spans="1:18" ht="16.5" customHeight="1" thickBot="1">
      <c r="A24" s="78"/>
      <c r="B24" s="5" t="s">
        <v>5</v>
      </c>
      <c r="C24" s="10">
        <v>3</v>
      </c>
      <c r="D24" s="15"/>
      <c r="E24" s="5" t="s">
        <v>5</v>
      </c>
      <c r="F24" s="10">
        <v>0</v>
      </c>
      <c r="G24" s="15"/>
      <c r="H24" s="5" t="s">
        <v>5</v>
      </c>
      <c r="I24" s="10">
        <v>3</v>
      </c>
      <c r="J24" s="15"/>
      <c r="K24" s="66"/>
      <c r="L24" s="67"/>
      <c r="M24" s="67"/>
      <c r="N24" s="69"/>
      <c r="O24" s="63"/>
      <c r="P24" s="63"/>
      <c r="Q24" s="74"/>
      <c r="R24" s="76"/>
    </row>
    <row r="25" spans="1:18" ht="16.5" customHeight="1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6"/>
    </row>
    <row r="26" spans="1:18" ht="16.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6.5" customHeight="1" thickBot="1">
      <c r="A27" s="10"/>
      <c r="B27" s="81" t="s">
        <v>46</v>
      </c>
      <c r="C27" s="82"/>
      <c r="D27" s="83"/>
      <c r="E27" s="81" t="s">
        <v>82</v>
      </c>
      <c r="F27" s="82"/>
      <c r="G27" s="83"/>
      <c r="H27" s="81" t="s">
        <v>69</v>
      </c>
      <c r="I27" s="82"/>
      <c r="J27" s="82"/>
      <c r="K27" s="81" t="s">
        <v>70</v>
      </c>
      <c r="L27" s="82"/>
      <c r="M27" s="82"/>
      <c r="N27" s="12" t="s">
        <v>0</v>
      </c>
      <c r="O27" s="12" t="s">
        <v>1</v>
      </c>
      <c r="P27" s="12" t="s">
        <v>2</v>
      </c>
      <c r="Q27" s="12" t="s">
        <v>3</v>
      </c>
      <c r="R27" s="12" t="s">
        <v>4</v>
      </c>
    </row>
    <row r="28" spans="1:18" ht="16.5" customHeight="1" thickBot="1">
      <c r="A28" s="77" t="str">
        <f>$B$27</f>
        <v>ＦＣ和田山ウイングス</v>
      </c>
      <c r="B28" s="64"/>
      <c r="C28" s="65"/>
      <c r="D28" s="79"/>
      <c r="E28" s="4">
        <f>$F$41</f>
        <v>1</v>
      </c>
      <c r="F28" s="13" t="s">
        <v>9</v>
      </c>
      <c r="G28" s="14">
        <f>$H$41</f>
        <v>1</v>
      </c>
      <c r="H28" s="4">
        <f>$F$44</f>
        <v>0</v>
      </c>
      <c r="I28" s="13" t="s">
        <v>9</v>
      </c>
      <c r="J28" s="2">
        <f>$H$44</f>
        <v>0</v>
      </c>
      <c r="K28" s="4">
        <f>$F$47</f>
        <v>0</v>
      </c>
      <c r="L28" s="13" t="s">
        <v>9</v>
      </c>
      <c r="M28" s="2">
        <f>$H$47</f>
        <v>1</v>
      </c>
      <c r="N28" s="68">
        <f>SUM(L29,I29,F29)</f>
        <v>2</v>
      </c>
      <c r="O28" s="62">
        <f>SUM(K28,H28,E28)</f>
        <v>1</v>
      </c>
      <c r="P28" s="62">
        <f>SUM(M28,J28,G28)</f>
        <v>2</v>
      </c>
      <c r="Q28" s="73">
        <f>$O$28-$P$28</f>
        <v>-1</v>
      </c>
      <c r="R28" s="75">
        <v>3</v>
      </c>
    </row>
    <row r="29" spans="1:18" ht="16.5" customHeight="1" thickBot="1">
      <c r="A29" s="78"/>
      <c r="B29" s="66"/>
      <c r="C29" s="67"/>
      <c r="D29" s="80"/>
      <c r="E29" s="5" t="s">
        <v>5</v>
      </c>
      <c r="F29" s="10">
        <v>1</v>
      </c>
      <c r="G29" s="15"/>
      <c r="H29" s="5" t="s">
        <v>5</v>
      </c>
      <c r="I29" s="10">
        <v>1</v>
      </c>
      <c r="J29" s="3"/>
      <c r="K29" s="5" t="s">
        <v>5</v>
      </c>
      <c r="L29" s="10">
        <v>0</v>
      </c>
      <c r="M29" s="3"/>
      <c r="N29" s="69"/>
      <c r="O29" s="63"/>
      <c r="P29" s="63"/>
      <c r="Q29" s="74"/>
      <c r="R29" s="76"/>
    </row>
    <row r="30" spans="1:18" ht="16.5" customHeight="1" thickBot="1">
      <c r="A30" s="77" t="str">
        <f>$E$27</f>
        <v>福知山ＳＳＤ・A</v>
      </c>
      <c r="B30" s="4">
        <f>$H$41</f>
        <v>1</v>
      </c>
      <c r="C30" s="13" t="s">
        <v>9</v>
      </c>
      <c r="D30" s="14">
        <f>$F$41</f>
        <v>1</v>
      </c>
      <c r="E30" s="64"/>
      <c r="F30" s="65"/>
      <c r="G30" s="79"/>
      <c r="H30" s="4">
        <f>$K$47</f>
        <v>1</v>
      </c>
      <c r="I30" s="13" t="s">
        <v>9</v>
      </c>
      <c r="J30" s="2">
        <f>$M$47</f>
        <v>0</v>
      </c>
      <c r="K30" s="4">
        <f>$K$44</f>
        <v>1</v>
      </c>
      <c r="L30" s="13" t="s">
        <v>9</v>
      </c>
      <c r="M30" s="2">
        <f>$M$44</f>
        <v>0</v>
      </c>
      <c r="N30" s="68">
        <f>SUM(L31,I31,C31)</f>
        <v>7</v>
      </c>
      <c r="O30" s="62">
        <f>SUM(K30,H30,B30)</f>
        <v>3</v>
      </c>
      <c r="P30" s="62">
        <f>SUM(M30,J30,D30)</f>
        <v>1</v>
      </c>
      <c r="Q30" s="73">
        <f>$O$30-$P$30</f>
        <v>2</v>
      </c>
      <c r="R30" s="75">
        <v>1</v>
      </c>
    </row>
    <row r="31" spans="1:18" ht="16.5" customHeight="1" thickBot="1">
      <c r="A31" s="78"/>
      <c r="B31" s="5" t="s">
        <v>5</v>
      </c>
      <c r="C31" s="10">
        <v>1</v>
      </c>
      <c r="D31" s="15"/>
      <c r="E31" s="66"/>
      <c r="F31" s="67"/>
      <c r="G31" s="80"/>
      <c r="H31" s="5" t="s">
        <v>5</v>
      </c>
      <c r="I31" s="10">
        <v>3</v>
      </c>
      <c r="J31" s="3"/>
      <c r="K31" s="5" t="s">
        <v>5</v>
      </c>
      <c r="L31" s="10">
        <v>3</v>
      </c>
      <c r="M31" s="3"/>
      <c r="N31" s="69"/>
      <c r="O31" s="63"/>
      <c r="P31" s="63"/>
      <c r="Q31" s="74"/>
      <c r="R31" s="76"/>
    </row>
    <row r="32" spans="1:18" ht="16.5" customHeight="1" thickBot="1">
      <c r="A32" s="77" t="str">
        <f>$H$27</f>
        <v>京都Ｊ‐マルカＦＣ・Ａ</v>
      </c>
      <c r="B32" s="4">
        <f>$H$44</f>
        <v>0</v>
      </c>
      <c r="C32" s="13" t="s">
        <v>9</v>
      </c>
      <c r="D32" s="14">
        <f>$F$44</f>
        <v>0</v>
      </c>
      <c r="E32" s="4">
        <f>$M$47</f>
        <v>0</v>
      </c>
      <c r="F32" s="13" t="s">
        <v>9</v>
      </c>
      <c r="G32" s="14">
        <f>$K$47</f>
        <v>1</v>
      </c>
      <c r="H32" s="64"/>
      <c r="I32" s="65"/>
      <c r="J32" s="65"/>
      <c r="K32" s="4">
        <f>$K$41</f>
        <v>0</v>
      </c>
      <c r="L32" s="13" t="s">
        <v>9</v>
      </c>
      <c r="M32" s="2">
        <f>$M$41</f>
        <v>0</v>
      </c>
      <c r="N32" s="68">
        <f>SUM(L33,F33,C33)</f>
        <v>2</v>
      </c>
      <c r="O32" s="62">
        <f>SUM(K32,E32,B32)</f>
        <v>0</v>
      </c>
      <c r="P32" s="62">
        <f>SUM(M32,G32,D32)</f>
        <v>1</v>
      </c>
      <c r="Q32" s="73">
        <f>$O$32-$P$32</f>
        <v>-1</v>
      </c>
      <c r="R32" s="75">
        <v>4</v>
      </c>
    </row>
    <row r="33" spans="1:18" ht="16.5" customHeight="1" thickBot="1">
      <c r="A33" s="78"/>
      <c r="B33" s="5" t="s">
        <v>5</v>
      </c>
      <c r="C33" s="10">
        <v>1</v>
      </c>
      <c r="D33" s="15"/>
      <c r="E33" s="5" t="s">
        <v>5</v>
      </c>
      <c r="F33" s="10">
        <v>0</v>
      </c>
      <c r="G33" s="15"/>
      <c r="H33" s="66"/>
      <c r="I33" s="67"/>
      <c r="J33" s="67"/>
      <c r="K33" s="5" t="s">
        <v>5</v>
      </c>
      <c r="L33" s="10">
        <v>1</v>
      </c>
      <c r="M33" s="3"/>
      <c r="N33" s="69"/>
      <c r="O33" s="63"/>
      <c r="P33" s="63"/>
      <c r="Q33" s="74"/>
      <c r="R33" s="76"/>
    </row>
    <row r="34" spans="1:18" ht="16.5" customHeight="1" thickBot="1">
      <c r="A34" s="77" t="str">
        <f>$K$27</f>
        <v>京都Ｊ‐マルカＦＣ・Ｂ</v>
      </c>
      <c r="B34" s="4">
        <f>$H$47</f>
        <v>1</v>
      </c>
      <c r="C34" s="13" t="s">
        <v>9</v>
      </c>
      <c r="D34" s="14">
        <f>$F$47</f>
        <v>0</v>
      </c>
      <c r="E34" s="4">
        <f>$M$44</f>
        <v>0</v>
      </c>
      <c r="F34" s="13" t="s">
        <v>9</v>
      </c>
      <c r="G34" s="14">
        <f>$K$44</f>
        <v>1</v>
      </c>
      <c r="H34" s="4">
        <f>$M$41</f>
        <v>0</v>
      </c>
      <c r="I34" s="13" t="s">
        <v>9</v>
      </c>
      <c r="J34" s="14">
        <f>$K$41</f>
        <v>0</v>
      </c>
      <c r="K34" s="64"/>
      <c r="L34" s="65"/>
      <c r="M34" s="65"/>
      <c r="N34" s="68">
        <f>SUM(I35,F35,C35)</f>
        <v>4</v>
      </c>
      <c r="O34" s="62">
        <f>SUM(H34,E34,B34)</f>
        <v>1</v>
      </c>
      <c r="P34" s="62">
        <f>SUM(J34,G34,D34)</f>
        <v>1</v>
      </c>
      <c r="Q34" s="73">
        <f>$O$34-$P$34</f>
        <v>0</v>
      </c>
      <c r="R34" s="75">
        <v>2</v>
      </c>
    </row>
    <row r="35" spans="1:18" ht="16.5" customHeight="1" thickBot="1">
      <c r="A35" s="78"/>
      <c r="B35" s="5" t="s">
        <v>5</v>
      </c>
      <c r="C35" s="10">
        <v>3</v>
      </c>
      <c r="D35" s="15"/>
      <c r="E35" s="5" t="s">
        <v>5</v>
      </c>
      <c r="F35" s="10">
        <v>0</v>
      </c>
      <c r="G35" s="15"/>
      <c r="H35" s="5" t="s">
        <v>5</v>
      </c>
      <c r="I35" s="10">
        <v>1</v>
      </c>
      <c r="J35" s="15"/>
      <c r="K35" s="66"/>
      <c r="L35" s="67"/>
      <c r="M35" s="67"/>
      <c r="N35" s="69"/>
      <c r="O35" s="63"/>
      <c r="P35" s="63"/>
      <c r="Q35" s="74"/>
      <c r="R35" s="76"/>
    </row>
    <row r="36" spans="1:18" ht="16.5" customHeight="1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5"/>
      <c r="O36" s="6"/>
      <c r="P36" s="6"/>
      <c r="Q36" s="46"/>
      <c r="R36" s="6"/>
    </row>
    <row r="37" ht="16.5" customHeight="1" thickBot="1"/>
    <row r="38" spans="2:14" ht="16.5" customHeight="1" thickBot="1">
      <c r="B38" s="70" t="s">
        <v>6</v>
      </c>
      <c r="C38" s="71"/>
      <c r="D38" s="72"/>
      <c r="E38" s="56" t="s">
        <v>7</v>
      </c>
      <c r="F38" s="57"/>
      <c r="G38" s="57"/>
      <c r="H38" s="57"/>
      <c r="I38" s="58"/>
      <c r="J38" s="59" t="s">
        <v>8</v>
      </c>
      <c r="K38" s="57"/>
      <c r="L38" s="57"/>
      <c r="M38" s="57"/>
      <c r="N38" s="58"/>
    </row>
    <row r="39" spans="2:14" ht="16.5" customHeight="1">
      <c r="B39" s="34">
        <v>38111</v>
      </c>
      <c r="C39" s="60" t="s">
        <v>29</v>
      </c>
      <c r="D39" s="61"/>
      <c r="E39" s="36" t="str">
        <f>$B$5</f>
        <v>観音寺ＧＳＳ</v>
      </c>
      <c r="F39" s="17">
        <v>5</v>
      </c>
      <c r="G39" s="18" t="s">
        <v>9</v>
      </c>
      <c r="H39" s="17">
        <v>0</v>
      </c>
      <c r="I39" s="19" t="str">
        <f>$E$5</f>
        <v>明石トレセン・Ｂ</v>
      </c>
      <c r="J39" s="26" t="str">
        <f>$H$5</f>
        <v>翼イレブン・Ｂ</v>
      </c>
      <c r="K39" s="27">
        <v>2</v>
      </c>
      <c r="L39" s="28" t="s">
        <v>9</v>
      </c>
      <c r="M39" s="27">
        <v>0</v>
      </c>
      <c r="N39" s="29" t="str">
        <f>$K$5</f>
        <v>ＦＣウイングス</v>
      </c>
    </row>
    <row r="40" spans="2:14" ht="16.5" customHeight="1">
      <c r="B40" s="33"/>
      <c r="C40" s="52" t="s">
        <v>30</v>
      </c>
      <c r="D40" s="53"/>
      <c r="E40" s="37" t="str">
        <f>$B$16</f>
        <v>綾部ＦＦＣ</v>
      </c>
      <c r="F40" s="20">
        <v>0</v>
      </c>
      <c r="G40" s="21" t="s">
        <v>9</v>
      </c>
      <c r="H40" s="20">
        <v>1</v>
      </c>
      <c r="I40" s="22" t="str">
        <f>$E$16</f>
        <v>福知山ＳＳＤ・Ｃ</v>
      </c>
      <c r="J40" s="7" t="str">
        <f>$H$16</f>
        <v>塚原サンクラブ</v>
      </c>
      <c r="K40" s="20">
        <v>1</v>
      </c>
      <c r="L40" s="21" t="s">
        <v>9</v>
      </c>
      <c r="M40" s="20">
        <v>2</v>
      </c>
      <c r="N40" s="22" t="str">
        <f>$K$16</f>
        <v>志方少年ＦＣ</v>
      </c>
    </row>
    <row r="41" spans="2:14" ht="16.5" customHeight="1">
      <c r="B41" s="35"/>
      <c r="C41" s="52" t="s">
        <v>31</v>
      </c>
      <c r="D41" s="53"/>
      <c r="E41" s="37" t="str">
        <f>$B$27</f>
        <v>ＦＣ和田山ウイングス</v>
      </c>
      <c r="F41" s="20">
        <v>1</v>
      </c>
      <c r="G41" s="21" t="s">
        <v>9</v>
      </c>
      <c r="H41" s="20">
        <v>1</v>
      </c>
      <c r="I41" s="22" t="str">
        <f>$E$27</f>
        <v>福知山ＳＳＤ・A</v>
      </c>
      <c r="J41" s="7" t="str">
        <f>$H$27</f>
        <v>京都Ｊ‐マルカＦＣ・Ａ</v>
      </c>
      <c r="K41" s="20">
        <v>0</v>
      </c>
      <c r="L41" s="21" t="s">
        <v>9</v>
      </c>
      <c r="M41" s="20">
        <v>0</v>
      </c>
      <c r="N41" s="22" t="str">
        <f>$K$27</f>
        <v>京都Ｊ‐マルカＦＣ・Ｂ</v>
      </c>
    </row>
    <row r="42" spans="2:14" ht="16.5" customHeight="1">
      <c r="B42" s="43">
        <v>38112</v>
      </c>
      <c r="C42" s="50" t="s">
        <v>19</v>
      </c>
      <c r="D42" s="51"/>
      <c r="E42" s="37" t="str">
        <f>$B$5</f>
        <v>観音寺ＧＳＳ</v>
      </c>
      <c r="F42" s="20">
        <v>1</v>
      </c>
      <c r="G42" s="21" t="s">
        <v>9</v>
      </c>
      <c r="H42" s="20">
        <v>0</v>
      </c>
      <c r="I42" s="22" t="str">
        <f>$H$5</f>
        <v>翼イレブン・Ｂ</v>
      </c>
      <c r="J42" s="7" t="str">
        <f>$E$5</f>
        <v>明石トレセン・Ｂ</v>
      </c>
      <c r="K42" s="20">
        <v>7</v>
      </c>
      <c r="L42" s="21" t="s">
        <v>9</v>
      </c>
      <c r="M42" s="20">
        <v>0</v>
      </c>
      <c r="N42" s="22" t="str">
        <f>$K$5</f>
        <v>ＦＣウイングス</v>
      </c>
    </row>
    <row r="43" spans="2:14" ht="16.5" customHeight="1">
      <c r="B43" s="33"/>
      <c r="C43" s="50" t="s">
        <v>20</v>
      </c>
      <c r="D43" s="51"/>
      <c r="E43" s="37" t="str">
        <f>$B$16</f>
        <v>綾部ＦＦＣ</v>
      </c>
      <c r="F43" s="20">
        <v>1</v>
      </c>
      <c r="G43" s="21" t="s">
        <v>9</v>
      </c>
      <c r="H43" s="20">
        <v>0</v>
      </c>
      <c r="I43" s="22" t="str">
        <f>$H$16</f>
        <v>塚原サンクラブ</v>
      </c>
      <c r="J43" s="7" t="str">
        <f>$E$16</f>
        <v>福知山ＳＳＤ・Ｃ</v>
      </c>
      <c r="K43" s="20">
        <v>3</v>
      </c>
      <c r="L43" s="21" t="s">
        <v>9</v>
      </c>
      <c r="M43" s="20">
        <v>0</v>
      </c>
      <c r="N43" s="22" t="str">
        <f>$K$16</f>
        <v>志方少年ＦＣ</v>
      </c>
    </row>
    <row r="44" spans="2:14" ht="16.5" customHeight="1">
      <c r="B44" s="33"/>
      <c r="C44" s="50" t="s">
        <v>21</v>
      </c>
      <c r="D44" s="51"/>
      <c r="E44" s="37" t="str">
        <f>$B$27</f>
        <v>ＦＣ和田山ウイングス</v>
      </c>
      <c r="F44" s="20">
        <v>0</v>
      </c>
      <c r="G44" s="21" t="s">
        <v>9</v>
      </c>
      <c r="H44" s="20">
        <v>0</v>
      </c>
      <c r="I44" s="22" t="str">
        <f>$H$27</f>
        <v>京都Ｊ‐マルカＦＣ・Ａ</v>
      </c>
      <c r="J44" s="7" t="str">
        <f>$E$27</f>
        <v>福知山ＳＳＤ・A</v>
      </c>
      <c r="K44" s="20">
        <v>1</v>
      </c>
      <c r="L44" s="21" t="s">
        <v>9</v>
      </c>
      <c r="M44" s="20">
        <v>0</v>
      </c>
      <c r="N44" s="22" t="str">
        <f>$K$27</f>
        <v>京都Ｊ‐マルカＦＣ・Ｂ</v>
      </c>
    </row>
    <row r="45" spans="2:14" ht="16.5" customHeight="1">
      <c r="B45" s="33"/>
      <c r="C45" s="52" t="s">
        <v>22</v>
      </c>
      <c r="D45" s="53"/>
      <c r="E45" s="37" t="str">
        <f>$B$5</f>
        <v>観音寺ＧＳＳ</v>
      </c>
      <c r="F45" s="20">
        <v>0</v>
      </c>
      <c r="G45" s="21" t="s">
        <v>9</v>
      </c>
      <c r="H45" s="20">
        <v>1</v>
      </c>
      <c r="I45" s="22" t="str">
        <f>$K$5</f>
        <v>ＦＣウイングス</v>
      </c>
      <c r="J45" s="7" t="str">
        <f>$E$5</f>
        <v>明石トレセン・Ｂ</v>
      </c>
      <c r="K45" s="20">
        <v>2</v>
      </c>
      <c r="L45" s="21" t="s">
        <v>9</v>
      </c>
      <c r="M45" s="20">
        <v>2</v>
      </c>
      <c r="N45" s="22" t="str">
        <f>$H$5</f>
        <v>翼イレブン・Ｂ</v>
      </c>
    </row>
    <row r="46" spans="2:14" ht="16.5" customHeight="1">
      <c r="B46" s="33"/>
      <c r="C46" s="52" t="s">
        <v>23</v>
      </c>
      <c r="D46" s="53"/>
      <c r="E46" s="37" t="str">
        <f>$B$16</f>
        <v>綾部ＦＦＣ</v>
      </c>
      <c r="F46" s="20">
        <v>1</v>
      </c>
      <c r="G46" s="21" t="s">
        <v>9</v>
      </c>
      <c r="H46" s="20">
        <v>2</v>
      </c>
      <c r="I46" s="22" t="str">
        <f>$K$16</f>
        <v>志方少年ＦＣ</v>
      </c>
      <c r="J46" s="7" t="str">
        <f>$E$16</f>
        <v>福知山ＳＳＤ・Ｃ</v>
      </c>
      <c r="K46" s="20">
        <v>3</v>
      </c>
      <c r="L46" s="21" t="s">
        <v>9</v>
      </c>
      <c r="M46" s="20">
        <v>2</v>
      </c>
      <c r="N46" s="22" t="str">
        <f>$H$16</f>
        <v>塚原サンクラブ</v>
      </c>
    </row>
    <row r="47" spans="2:14" ht="16.5" customHeight="1" thickBot="1">
      <c r="B47" s="31"/>
      <c r="C47" s="54" t="s">
        <v>24</v>
      </c>
      <c r="D47" s="55"/>
      <c r="E47" s="38" t="str">
        <f>$B$27</f>
        <v>ＦＣ和田山ウイングス</v>
      </c>
      <c r="F47" s="23">
        <v>0</v>
      </c>
      <c r="G47" s="24" t="s">
        <v>9</v>
      </c>
      <c r="H47" s="23">
        <v>1</v>
      </c>
      <c r="I47" s="25" t="str">
        <f>$K$27</f>
        <v>京都Ｊ‐マルカＦＣ・Ｂ</v>
      </c>
      <c r="J47" s="8" t="str">
        <f>$E$27</f>
        <v>福知山ＳＳＤ・A</v>
      </c>
      <c r="K47" s="23">
        <v>1</v>
      </c>
      <c r="L47" s="24" t="s">
        <v>9</v>
      </c>
      <c r="M47" s="23">
        <v>0</v>
      </c>
      <c r="N47" s="25" t="str">
        <f>$H$27</f>
        <v>京都Ｊ‐マルカＦＣ・Ａ</v>
      </c>
    </row>
  </sheetData>
  <mergeCells count="112">
    <mergeCell ref="N8:N9"/>
    <mergeCell ref="N10:N11"/>
    <mergeCell ref="N12:N13"/>
    <mergeCell ref="Q34:Q35"/>
    <mergeCell ref="Q12:Q13"/>
    <mergeCell ref="O17:O18"/>
    <mergeCell ref="P17:P18"/>
    <mergeCell ref="N19:N20"/>
    <mergeCell ref="O19:O20"/>
    <mergeCell ref="P19:P20"/>
    <mergeCell ref="R34:R35"/>
    <mergeCell ref="N34:N35"/>
    <mergeCell ref="O34:O35"/>
    <mergeCell ref="P34:P35"/>
    <mergeCell ref="A34:A35"/>
    <mergeCell ref="O6:O7"/>
    <mergeCell ref="P6:P7"/>
    <mergeCell ref="O8:O9"/>
    <mergeCell ref="P8:P9"/>
    <mergeCell ref="O10:O11"/>
    <mergeCell ref="P10:P11"/>
    <mergeCell ref="O12:O13"/>
    <mergeCell ref="P12:P13"/>
    <mergeCell ref="N6:N7"/>
    <mergeCell ref="R32:R33"/>
    <mergeCell ref="N30:N31"/>
    <mergeCell ref="O30:O31"/>
    <mergeCell ref="P30:P31"/>
    <mergeCell ref="N32:N33"/>
    <mergeCell ref="P32:P33"/>
    <mergeCell ref="Q30:Q31"/>
    <mergeCell ref="R30:R31"/>
    <mergeCell ref="Q32:Q33"/>
    <mergeCell ref="R12:R13"/>
    <mergeCell ref="R17:R18"/>
    <mergeCell ref="R19:R20"/>
    <mergeCell ref="Q21:Q22"/>
    <mergeCell ref="R21:R22"/>
    <mergeCell ref="Q17:Q18"/>
    <mergeCell ref="Q19:Q20"/>
    <mergeCell ref="A21:A22"/>
    <mergeCell ref="A23:A24"/>
    <mergeCell ref="K12:M13"/>
    <mergeCell ref="O32:O33"/>
    <mergeCell ref="A12:A13"/>
    <mergeCell ref="A30:A31"/>
    <mergeCell ref="A32:A33"/>
    <mergeCell ref="A19:A20"/>
    <mergeCell ref="E19:G20"/>
    <mergeCell ref="B16:D16"/>
    <mergeCell ref="A4:B4"/>
    <mergeCell ref="H5:J5"/>
    <mergeCell ref="A1:I1"/>
    <mergeCell ref="A2:I2"/>
    <mergeCell ref="A3:I3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R6:R7"/>
    <mergeCell ref="R8:R9"/>
    <mergeCell ref="R10:R11"/>
    <mergeCell ref="Q8:Q9"/>
    <mergeCell ref="Q10:Q11"/>
    <mergeCell ref="Q6:Q7"/>
    <mergeCell ref="K16:M16"/>
    <mergeCell ref="A17:A18"/>
    <mergeCell ref="B17:D18"/>
    <mergeCell ref="N17:N18"/>
    <mergeCell ref="E16:G16"/>
    <mergeCell ref="H16:J16"/>
    <mergeCell ref="H21:J22"/>
    <mergeCell ref="N21:N22"/>
    <mergeCell ref="O21:O22"/>
    <mergeCell ref="P21:P22"/>
    <mergeCell ref="Q23:Q24"/>
    <mergeCell ref="R23:R24"/>
    <mergeCell ref="B27:D27"/>
    <mergeCell ref="E27:G27"/>
    <mergeCell ref="H27:J27"/>
    <mergeCell ref="K27:M27"/>
    <mergeCell ref="K23:M24"/>
    <mergeCell ref="N23:N24"/>
    <mergeCell ref="O23:O24"/>
    <mergeCell ref="P23:P24"/>
    <mergeCell ref="A28:A29"/>
    <mergeCell ref="B28:D29"/>
    <mergeCell ref="N28:N29"/>
    <mergeCell ref="O28:O29"/>
    <mergeCell ref="P28:P29"/>
    <mergeCell ref="Q28:Q29"/>
    <mergeCell ref="R28:R29"/>
    <mergeCell ref="E30:G31"/>
    <mergeCell ref="H32:J33"/>
    <mergeCell ref="K34:M35"/>
    <mergeCell ref="B38:D38"/>
    <mergeCell ref="E38:I38"/>
    <mergeCell ref="J38:N38"/>
    <mergeCell ref="C39:D39"/>
    <mergeCell ref="C40:D40"/>
    <mergeCell ref="C41:D41"/>
    <mergeCell ref="C42:D42"/>
    <mergeCell ref="C47:D47"/>
    <mergeCell ref="C43:D43"/>
    <mergeCell ref="C44:D44"/>
    <mergeCell ref="C45:D45"/>
    <mergeCell ref="C46:D46"/>
  </mergeCells>
  <printOptions/>
  <pageMargins left="0.5905511811023623" right="0.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G6" sqref="G6"/>
    </sheetView>
  </sheetViews>
  <sheetFormatPr defaultColWidth="9.00390625" defaultRowHeight="36.75" customHeight="1"/>
  <cols>
    <col min="1" max="1" width="10.625" style="30" customWidth="1"/>
    <col min="2" max="18" width="4.75390625" style="30" customWidth="1"/>
    <col min="19" max="16384" width="13.625" style="30" customWidth="1"/>
  </cols>
  <sheetData>
    <row r="1" spans="1:11" s="1" customFormat="1" ht="16.5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9"/>
      <c r="K1" s="9"/>
    </row>
    <row r="2" spans="1:11" s="1" customFormat="1" ht="16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32"/>
      <c r="K2" s="32"/>
    </row>
    <row r="3" spans="1:11" s="1" customFormat="1" ht="16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5" s="1" customFormat="1" ht="16.5" customHeight="1" thickBot="1">
      <c r="A4" s="89"/>
      <c r="B4" s="89"/>
      <c r="C4" s="9"/>
      <c r="D4" s="9"/>
      <c r="E4" s="9"/>
    </row>
    <row r="5" spans="1:18" s="1" customFormat="1" ht="16.5" customHeight="1" thickBot="1">
      <c r="A5" s="10"/>
      <c r="B5" s="81" t="s">
        <v>71</v>
      </c>
      <c r="C5" s="82"/>
      <c r="D5" s="83"/>
      <c r="E5" s="81" t="s">
        <v>40</v>
      </c>
      <c r="F5" s="82"/>
      <c r="G5" s="83"/>
      <c r="H5" s="81" t="s">
        <v>75</v>
      </c>
      <c r="I5" s="82"/>
      <c r="J5" s="82"/>
      <c r="K5" s="81" t="s">
        <v>76</v>
      </c>
      <c r="L5" s="82"/>
      <c r="M5" s="82"/>
      <c r="N5" s="12" t="s">
        <v>0</v>
      </c>
      <c r="O5" s="12" t="s">
        <v>1</v>
      </c>
      <c r="P5" s="12" t="s">
        <v>2</v>
      </c>
      <c r="Q5" s="12" t="s">
        <v>3</v>
      </c>
      <c r="R5" s="12" t="s">
        <v>4</v>
      </c>
    </row>
    <row r="6" spans="1:18" s="1" customFormat="1" ht="16.5" customHeight="1" thickBot="1">
      <c r="A6" s="77" t="str">
        <f>$B$5</f>
        <v>香住ＪＳＣ</v>
      </c>
      <c r="B6" s="64"/>
      <c r="C6" s="65"/>
      <c r="D6" s="79"/>
      <c r="E6" s="4">
        <f>$F$39</f>
        <v>1</v>
      </c>
      <c r="F6" s="13" t="s">
        <v>9</v>
      </c>
      <c r="G6" s="14">
        <f>$H$39</f>
        <v>0</v>
      </c>
      <c r="H6" s="2">
        <f>$F$42</f>
        <v>6</v>
      </c>
      <c r="I6" s="13" t="s">
        <v>9</v>
      </c>
      <c r="J6" s="2">
        <f>$H$42</f>
        <v>1</v>
      </c>
      <c r="K6" s="4">
        <f>$F$45</f>
        <v>2</v>
      </c>
      <c r="L6" s="13" t="s">
        <v>9</v>
      </c>
      <c r="M6" s="2">
        <f>$H$45</f>
        <v>1</v>
      </c>
      <c r="N6" s="68">
        <f>SUM(L7,I7,F7)</f>
        <v>9</v>
      </c>
      <c r="O6" s="62">
        <f>SUM(K6,H6,E6)</f>
        <v>9</v>
      </c>
      <c r="P6" s="62">
        <f>SUM(M6,J6,G6)</f>
        <v>2</v>
      </c>
      <c r="Q6" s="84">
        <f>$O$6-$P$6</f>
        <v>7</v>
      </c>
      <c r="R6" s="75">
        <v>1</v>
      </c>
    </row>
    <row r="7" spans="1:18" s="1" customFormat="1" ht="16.5" customHeight="1" thickBot="1">
      <c r="A7" s="78"/>
      <c r="B7" s="66"/>
      <c r="C7" s="67"/>
      <c r="D7" s="80"/>
      <c r="E7" s="5" t="s">
        <v>5</v>
      </c>
      <c r="F7" s="10">
        <v>3</v>
      </c>
      <c r="G7" s="15"/>
      <c r="H7" s="3" t="s">
        <v>5</v>
      </c>
      <c r="I7" s="10">
        <v>3</v>
      </c>
      <c r="J7" s="3"/>
      <c r="K7" s="5" t="s">
        <v>5</v>
      </c>
      <c r="L7" s="10">
        <v>3</v>
      </c>
      <c r="M7" s="3"/>
      <c r="N7" s="69"/>
      <c r="O7" s="63"/>
      <c r="P7" s="63"/>
      <c r="Q7" s="85"/>
      <c r="R7" s="76"/>
    </row>
    <row r="8" spans="1:18" s="1" customFormat="1" ht="16.5" customHeight="1" thickBot="1">
      <c r="A8" s="77" t="str">
        <f>$E$5</f>
        <v>錦西ＦＣ</v>
      </c>
      <c r="B8" s="4">
        <f>$H$39</f>
        <v>0</v>
      </c>
      <c r="C8" s="13" t="s">
        <v>9</v>
      </c>
      <c r="D8" s="14">
        <f>$F$39</f>
        <v>1</v>
      </c>
      <c r="E8" s="64"/>
      <c r="F8" s="65"/>
      <c r="G8" s="79"/>
      <c r="H8" s="4">
        <f>$K$45</f>
        <v>8</v>
      </c>
      <c r="I8" s="13" t="s">
        <v>9</v>
      </c>
      <c r="J8" s="2">
        <f>$M$45</f>
        <v>0</v>
      </c>
      <c r="K8" s="4">
        <f>$K$42</f>
        <v>0</v>
      </c>
      <c r="L8" s="13" t="s">
        <v>9</v>
      </c>
      <c r="M8" s="2">
        <f>$M$42</f>
        <v>2</v>
      </c>
      <c r="N8" s="68">
        <f>SUM(L9,I9,C9)</f>
        <v>3</v>
      </c>
      <c r="O8" s="62">
        <f>SUM(K8,H8,B8)</f>
        <v>8</v>
      </c>
      <c r="P8" s="62">
        <f>SUM(M8,J8,D8)</f>
        <v>3</v>
      </c>
      <c r="Q8" s="84">
        <f>$O$8-$P$8</f>
        <v>5</v>
      </c>
      <c r="R8" s="75">
        <v>3</v>
      </c>
    </row>
    <row r="9" spans="1:18" s="1" customFormat="1" ht="16.5" customHeight="1" thickBot="1">
      <c r="A9" s="78"/>
      <c r="B9" s="5" t="s">
        <v>5</v>
      </c>
      <c r="C9" s="10">
        <v>0</v>
      </c>
      <c r="D9" s="15"/>
      <c r="E9" s="66"/>
      <c r="F9" s="67"/>
      <c r="G9" s="80"/>
      <c r="H9" s="5" t="s">
        <v>5</v>
      </c>
      <c r="I9" s="10">
        <v>3</v>
      </c>
      <c r="J9" s="3"/>
      <c r="K9" s="5" t="s">
        <v>5</v>
      </c>
      <c r="L9" s="10">
        <v>0</v>
      </c>
      <c r="M9" s="3"/>
      <c r="N9" s="69"/>
      <c r="O9" s="63"/>
      <c r="P9" s="63"/>
      <c r="Q9" s="85"/>
      <c r="R9" s="76"/>
    </row>
    <row r="10" spans="1:18" s="1" customFormat="1" ht="16.5" customHeight="1" thickBot="1">
      <c r="A10" s="77" t="str">
        <f>$H$5</f>
        <v>ＦＣマトリックス</v>
      </c>
      <c r="B10" s="4">
        <f>$H$42</f>
        <v>1</v>
      </c>
      <c r="C10" s="13" t="s">
        <v>9</v>
      </c>
      <c r="D10" s="14">
        <f>$F$42</f>
        <v>6</v>
      </c>
      <c r="E10" s="4">
        <f>$M$45</f>
        <v>0</v>
      </c>
      <c r="F10" s="13" t="s">
        <v>9</v>
      </c>
      <c r="G10" s="14">
        <f>$K$45</f>
        <v>8</v>
      </c>
      <c r="H10" s="64"/>
      <c r="I10" s="65"/>
      <c r="J10" s="65"/>
      <c r="K10" s="4">
        <f>$K$39</f>
        <v>0</v>
      </c>
      <c r="L10" s="13" t="s">
        <v>9</v>
      </c>
      <c r="M10" s="2">
        <f>$M$39</f>
        <v>8</v>
      </c>
      <c r="N10" s="68">
        <f>SUM(L11,F11,C11)</f>
        <v>1</v>
      </c>
      <c r="O10" s="62">
        <f>SUM(K10,E10,B10)</f>
        <v>1</v>
      </c>
      <c r="P10" s="62">
        <f>SUM(M10,G10,D10)</f>
        <v>22</v>
      </c>
      <c r="Q10" s="84">
        <f>$O$10-$P$10</f>
        <v>-21</v>
      </c>
      <c r="R10" s="75">
        <v>4</v>
      </c>
    </row>
    <row r="11" spans="1:18" s="1" customFormat="1" ht="16.5" customHeight="1" thickBot="1">
      <c r="A11" s="78"/>
      <c r="B11" s="5" t="s">
        <v>5</v>
      </c>
      <c r="C11" s="10">
        <v>1</v>
      </c>
      <c r="D11" s="15"/>
      <c r="E11" s="5" t="s">
        <v>5</v>
      </c>
      <c r="F11" s="10">
        <v>0</v>
      </c>
      <c r="G11" s="15"/>
      <c r="H11" s="66"/>
      <c r="I11" s="67"/>
      <c r="J11" s="67"/>
      <c r="K11" s="5" t="s">
        <v>5</v>
      </c>
      <c r="L11" s="10">
        <v>0</v>
      </c>
      <c r="M11" s="3"/>
      <c r="N11" s="69"/>
      <c r="O11" s="63"/>
      <c r="P11" s="63"/>
      <c r="Q11" s="85"/>
      <c r="R11" s="76"/>
    </row>
    <row r="12" spans="1:18" s="1" customFormat="1" ht="16.5" customHeight="1" thickBot="1">
      <c r="A12" s="77" t="str">
        <f>$K$5</f>
        <v>江井島イレブン</v>
      </c>
      <c r="B12" s="4">
        <f>$H$45</f>
        <v>1</v>
      </c>
      <c r="C12" s="13" t="s">
        <v>9</v>
      </c>
      <c r="D12" s="14">
        <f>$F$45</f>
        <v>2</v>
      </c>
      <c r="E12" s="4">
        <f>$M$42</f>
        <v>2</v>
      </c>
      <c r="F12" s="13" t="s">
        <v>9</v>
      </c>
      <c r="G12" s="14">
        <f>$K$42</f>
        <v>0</v>
      </c>
      <c r="H12" s="4">
        <f>$M$39</f>
        <v>8</v>
      </c>
      <c r="I12" s="13" t="s">
        <v>9</v>
      </c>
      <c r="J12" s="14">
        <f>$K$39</f>
        <v>0</v>
      </c>
      <c r="K12" s="64"/>
      <c r="L12" s="65"/>
      <c r="M12" s="65"/>
      <c r="N12" s="68">
        <f>SUM(I13,F13,C13)</f>
        <v>6</v>
      </c>
      <c r="O12" s="62">
        <f>SUM(H12,E12,B12)</f>
        <v>11</v>
      </c>
      <c r="P12" s="62">
        <f>SUM(J12,G12,D12)</f>
        <v>2</v>
      </c>
      <c r="Q12" s="84">
        <f>$O$12-$P$12</f>
        <v>9</v>
      </c>
      <c r="R12" s="75">
        <v>2</v>
      </c>
    </row>
    <row r="13" spans="1:18" s="1" customFormat="1" ht="16.5" customHeight="1" thickBot="1">
      <c r="A13" s="78"/>
      <c r="B13" s="5" t="s">
        <v>5</v>
      </c>
      <c r="C13" s="10">
        <v>0</v>
      </c>
      <c r="D13" s="15"/>
      <c r="E13" s="5" t="s">
        <v>5</v>
      </c>
      <c r="F13" s="10">
        <v>3</v>
      </c>
      <c r="G13" s="15"/>
      <c r="H13" s="5" t="s">
        <v>5</v>
      </c>
      <c r="I13" s="10">
        <v>3</v>
      </c>
      <c r="J13" s="15"/>
      <c r="K13" s="66"/>
      <c r="L13" s="67"/>
      <c r="M13" s="67"/>
      <c r="N13" s="69"/>
      <c r="O13" s="63"/>
      <c r="P13" s="63"/>
      <c r="Q13" s="85"/>
      <c r="R13" s="76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1" customFormat="1" ht="16.5" customHeight="1" thickBot="1">
      <c r="A16" s="10"/>
      <c r="B16" s="81" t="s">
        <v>72</v>
      </c>
      <c r="C16" s="82"/>
      <c r="D16" s="83"/>
      <c r="E16" s="81" t="s">
        <v>73</v>
      </c>
      <c r="F16" s="82"/>
      <c r="G16" s="83"/>
      <c r="H16" s="81" t="s">
        <v>77</v>
      </c>
      <c r="I16" s="82"/>
      <c r="J16" s="82"/>
      <c r="K16" s="81" t="s">
        <v>78</v>
      </c>
      <c r="L16" s="82"/>
      <c r="M16" s="82"/>
      <c r="N16" s="12" t="s">
        <v>0</v>
      </c>
      <c r="O16" s="12" t="s">
        <v>1</v>
      </c>
      <c r="P16" s="12" t="s">
        <v>2</v>
      </c>
      <c r="Q16" s="12" t="s">
        <v>3</v>
      </c>
      <c r="R16" s="12" t="s">
        <v>4</v>
      </c>
    </row>
    <row r="17" spans="1:18" s="1" customFormat="1" ht="16.5" customHeight="1" thickBot="1">
      <c r="A17" s="77" t="str">
        <f>$B$16</f>
        <v>春日ＦＣビクトリー</v>
      </c>
      <c r="B17" s="64"/>
      <c r="C17" s="65"/>
      <c r="D17" s="79"/>
      <c r="E17" s="4">
        <f>$F$40</f>
        <v>2</v>
      </c>
      <c r="F17" s="13" t="s">
        <v>9</v>
      </c>
      <c r="G17" s="14">
        <f>$H$40</f>
        <v>0</v>
      </c>
      <c r="H17" s="4">
        <f>$F$43</f>
        <v>1</v>
      </c>
      <c r="I17" s="13" t="s">
        <v>9</v>
      </c>
      <c r="J17" s="2">
        <f>$H$43</f>
        <v>1</v>
      </c>
      <c r="K17" s="4">
        <f>$F$46</f>
        <v>3</v>
      </c>
      <c r="L17" s="13" t="s">
        <v>9</v>
      </c>
      <c r="M17" s="2">
        <f>$H$46</f>
        <v>0</v>
      </c>
      <c r="N17" s="68">
        <f>SUM(L18,I18,F18)</f>
        <v>7</v>
      </c>
      <c r="O17" s="62">
        <f>SUM(K17,H17,E17)</f>
        <v>6</v>
      </c>
      <c r="P17" s="62">
        <f>SUM(M17,J17,G17)</f>
        <v>1</v>
      </c>
      <c r="Q17" s="73">
        <f>$O$17-$P$17</f>
        <v>5</v>
      </c>
      <c r="R17" s="75">
        <v>1</v>
      </c>
    </row>
    <row r="18" spans="1:18" s="1" customFormat="1" ht="16.5" customHeight="1" thickBot="1">
      <c r="A18" s="78"/>
      <c r="B18" s="66"/>
      <c r="C18" s="67"/>
      <c r="D18" s="80"/>
      <c r="E18" s="5" t="s">
        <v>5</v>
      </c>
      <c r="F18" s="10">
        <v>3</v>
      </c>
      <c r="G18" s="15"/>
      <c r="H18" s="5" t="s">
        <v>5</v>
      </c>
      <c r="I18" s="10">
        <v>1</v>
      </c>
      <c r="J18" s="3"/>
      <c r="K18" s="5" t="s">
        <v>5</v>
      </c>
      <c r="L18" s="10">
        <v>3</v>
      </c>
      <c r="M18" s="3"/>
      <c r="N18" s="69"/>
      <c r="O18" s="63"/>
      <c r="P18" s="63"/>
      <c r="Q18" s="74"/>
      <c r="R18" s="76"/>
    </row>
    <row r="19" spans="1:18" s="1" customFormat="1" ht="16.5" customHeight="1" thickBot="1">
      <c r="A19" s="77" t="str">
        <f>$E$16</f>
        <v>ＴＳＫ　ＦＣ</v>
      </c>
      <c r="B19" s="4">
        <f>$H$40</f>
        <v>0</v>
      </c>
      <c r="C19" s="13" t="s">
        <v>9</v>
      </c>
      <c r="D19" s="14">
        <f>$F$40</f>
        <v>2</v>
      </c>
      <c r="E19" s="64"/>
      <c r="F19" s="65"/>
      <c r="G19" s="79"/>
      <c r="H19" s="4">
        <f>$K$46</f>
        <v>3</v>
      </c>
      <c r="I19" s="13" t="s">
        <v>9</v>
      </c>
      <c r="J19" s="2">
        <f>$M$46</f>
        <v>1</v>
      </c>
      <c r="K19" s="4">
        <f>$K$43</f>
        <v>3</v>
      </c>
      <c r="L19" s="13" t="s">
        <v>9</v>
      </c>
      <c r="M19" s="2">
        <f>$M$43</f>
        <v>0</v>
      </c>
      <c r="N19" s="68">
        <f>SUM(L20,I20,C20)</f>
        <v>6</v>
      </c>
      <c r="O19" s="62">
        <f>SUM(K19,H19,B19)</f>
        <v>6</v>
      </c>
      <c r="P19" s="62">
        <f>SUM(M19,J19,D19)</f>
        <v>3</v>
      </c>
      <c r="Q19" s="73">
        <f>$O$19-$P$19</f>
        <v>3</v>
      </c>
      <c r="R19" s="75">
        <v>2</v>
      </c>
    </row>
    <row r="20" spans="1:18" s="1" customFormat="1" ht="16.5" customHeight="1" thickBot="1">
      <c r="A20" s="78"/>
      <c r="B20" s="5" t="s">
        <v>5</v>
      </c>
      <c r="C20" s="10">
        <v>0</v>
      </c>
      <c r="D20" s="15"/>
      <c r="E20" s="66"/>
      <c r="F20" s="67"/>
      <c r="G20" s="80"/>
      <c r="H20" s="5" t="s">
        <v>5</v>
      </c>
      <c r="I20" s="10">
        <v>3</v>
      </c>
      <c r="J20" s="3"/>
      <c r="K20" s="5" t="s">
        <v>5</v>
      </c>
      <c r="L20" s="10">
        <v>3</v>
      </c>
      <c r="M20" s="3"/>
      <c r="N20" s="69"/>
      <c r="O20" s="63"/>
      <c r="P20" s="63"/>
      <c r="Q20" s="74"/>
      <c r="R20" s="76"/>
    </row>
    <row r="21" spans="1:18" s="1" customFormat="1" ht="16.5" customHeight="1" thickBot="1">
      <c r="A21" s="77" t="str">
        <f>$H$16</f>
        <v>氷上北ＦＣ</v>
      </c>
      <c r="B21" s="4">
        <f>$H$43</f>
        <v>1</v>
      </c>
      <c r="C21" s="13" t="s">
        <v>9</v>
      </c>
      <c r="D21" s="14">
        <f>$F$43</f>
        <v>1</v>
      </c>
      <c r="E21" s="4">
        <f>$M$46</f>
        <v>1</v>
      </c>
      <c r="F21" s="13" t="s">
        <v>9</v>
      </c>
      <c r="G21" s="14">
        <f>$K$46</f>
        <v>3</v>
      </c>
      <c r="H21" s="64"/>
      <c r="I21" s="65"/>
      <c r="J21" s="65"/>
      <c r="K21" s="4">
        <f>$K$40</f>
        <v>3</v>
      </c>
      <c r="L21" s="13" t="s">
        <v>9</v>
      </c>
      <c r="M21" s="2">
        <f>$M$40</f>
        <v>1</v>
      </c>
      <c r="N21" s="68">
        <f>SUM(L22,F22,C22)</f>
        <v>4</v>
      </c>
      <c r="O21" s="62">
        <f>SUM(K21,E21,B21)</f>
        <v>5</v>
      </c>
      <c r="P21" s="62">
        <f>SUM(M21,G21,D21)</f>
        <v>5</v>
      </c>
      <c r="Q21" s="73">
        <f>$O$21-$P$21</f>
        <v>0</v>
      </c>
      <c r="R21" s="75">
        <v>3</v>
      </c>
    </row>
    <row r="22" spans="1:18" s="1" customFormat="1" ht="16.5" customHeight="1" thickBot="1">
      <c r="A22" s="78"/>
      <c r="B22" s="5" t="s">
        <v>5</v>
      </c>
      <c r="C22" s="10">
        <v>1</v>
      </c>
      <c r="D22" s="15"/>
      <c r="E22" s="5" t="s">
        <v>5</v>
      </c>
      <c r="F22" s="10">
        <v>0</v>
      </c>
      <c r="G22" s="15"/>
      <c r="H22" s="66"/>
      <c r="I22" s="67"/>
      <c r="J22" s="67"/>
      <c r="K22" s="5" t="s">
        <v>5</v>
      </c>
      <c r="L22" s="10">
        <v>3</v>
      </c>
      <c r="M22" s="3"/>
      <c r="N22" s="69"/>
      <c r="O22" s="63"/>
      <c r="P22" s="63"/>
      <c r="Q22" s="74"/>
      <c r="R22" s="76"/>
    </row>
    <row r="23" spans="1:18" s="1" customFormat="1" ht="16.5" customHeight="1" thickBot="1">
      <c r="A23" s="77" t="str">
        <f>$K$16</f>
        <v>春日ＦＣ少年クラブ</v>
      </c>
      <c r="B23" s="4">
        <f>$H$46</f>
        <v>0</v>
      </c>
      <c r="C23" s="13" t="s">
        <v>9</v>
      </c>
      <c r="D23" s="14">
        <f>$F$46</f>
        <v>3</v>
      </c>
      <c r="E23" s="4">
        <f>$M$43</f>
        <v>0</v>
      </c>
      <c r="F23" s="13" t="s">
        <v>9</v>
      </c>
      <c r="G23" s="14">
        <f>$K$43</f>
        <v>3</v>
      </c>
      <c r="H23" s="4">
        <f>$M$40</f>
        <v>1</v>
      </c>
      <c r="I23" s="13" t="s">
        <v>9</v>
      </c>
      <c r="J23" s="14">
        <f>$K$40</f>
        <v>3</v>
      </c>
      <c r="K23" s="64"/>
      <c r="L23" s="65"/>
      <c r="M23" s="65"/>
      <c r="N23" s="68">
        <f>SUM(I24,F24,C24)</f>
        <v>0</v>
      </c>
      <c r="O23" s="62">
        <f>SUM(H23,E23,B23)</f>
        <v>1</v>
      </c>
      <c r="P23" s="62">
        <f>SUM(J23,G23,D23)</f>
        <v>9</v>
      </c>
      <c r="Q23" s="73">
        <f>$O$23-$P$23</f>
        <v>-8</v>
      </c>
      <c r="R23" s="75">
        <v>4</v>
      </c>
    </row>
    <row r="24" spans="1:18" s="1" customFormat="1" ht="16.5" customHeight="1" thickBot="1">
      <c r="A24" s="78"/>
      <c r="B24" s="5" t="s">
        <v>5</v>
      </c>
      <c r="C24" s="10">
        <v>0</v>
      </c>
      <c r="D24" s="15"/>
      <c r="E24" s="5" t="s">
        <v>5</v>
      </c>
      <c r="F24" s="10">
        <v>0</v>
      </c>
      <c r="G24" s="15"/>
      <c r="H24" s="5" t="s">
        <v>5</v>
      </c>
      <c r="I24" s="10">
        <v>0</v>
      </c>
      <c r="J24" s="15"/>
      <c r="K24" s="66"/>
      <c r="L24" s="67"/>
      <c r="M24" s="67"/>
      <c r="N24" s="69"/>
      <c r="O24" s="63"/>
      <c r="P24" s="63"/>
      <c r="Q24" s="74"/>
      <c r="R24" s="76"/>
    </row>
    <row r="25" spans="1:18" s="1" customFormat="1" ht="16.5" customHeight="1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6"/>
    </row>
    <row r="26" spans="1:18" s="1" customFormat="1" ht="16.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1" customFormat="1" ht="16.5" customHeight="1" thickBot="1">
      <c r="A27" s="10"/>
      <c r="B27" s="81" t="s">
        <v>74</v>
      </c>
      <c r="C27" s="82"/>
      <c r="D27" s="83"/>
      <c r="E27" s="81" t="s">
        <v>79</v>
      </c>
      <c r="F27" s="82"/>
      <c r="G27" s="83"/>
      <c r="H27" s="81" t="s">
        <v>80</v>
      </c>
      <c r="I27" s="82"/>
      <c r="J27" s="82"/>
      <c r="K27" s="81" t="s">
        <v>81</v>
      </c>
      <c r="L27" s="82"/>
      <c r="M27" s="82"/>
      <c r="N27" s="12" t="s">
        <v>0</v>
      </c>
      <c r="O27" s="12" t="s">
        <v>1</v>
      </c>
      <c r="P27" s="12" t="s">
        <v>2</v>
      </c>
      <c r="Q27" s="12" t="s">
        <v>3</v>
      </c>
      <c r="R27" s="12" t="s">
        <v>4</v>
      </c>
    </row>
    <row r="28" spans="1:18" s="1" customFormat="1" ht="16.5" customHeight="1" thickBot="1">
      <c r="A28" s="77" t="str">
        <f>$B$27</f>
        <v>庭代台ＪＳＣ</v>
      </c>
      <c r="B28" s="64"/>
      <c r="C28" s="65"/>
      <c r="D28" s="79"/>
      <c r="E28" s="4">
        <f>$F$41</f>
        <v>1</v>
      </c>
      <c r="F28" s="13" t="s">
        <v>9</v>
      </c>
      <c r="G28" s="14">
        <f>$H$41</f>
        <v>1</v>
      </c>
      <c r="H28" s="4">
        <f>$F$44</f>
        <v>6</v>
      </c>
      <c r="I28" s="13" t="s">
        <v>9</v>
      </c>
      <c r="J28" s="2">
        <f>$H$44</f>
        <v>1</v>
      </c>
      <c r="K28" s="4">
        <f>$F$47</f>
        <v>0</v>
      </c>
      <c r="L28" s="13" t="s">
        <v>9</v>
      </c>
      <c r="M28" s="2">
        <f>$H$47</f>
        <v>5</v>
      </c>
      <c r="N28" s="68">
        <f>SUM(L29,I29,F29)</f>
        <v>4</v>
      </c>
      <c r="O28" s="62">
        <f>SUM(K28,H28,E28)</f>
        <v>7</v>
      </c>
      <c r="P28" s="62">
        <f>SUM(M28,J28,G28)</f>
        <v>7</v>
      </c>
      <c r="Q28" s="73">
        <f>$O$28-$P$28</f>
        <v>0</v>
      </c>
      <c r="R28" s="75">
        <v>2</v>
      </c>
    </row>
    <row r="29" spans="1:18" s="1" customFormat="1" ht="16.5" customHeight="1" thickBot="1">
      <c r="A29" s="78"/>
      <c r="B29" s="66"/>
      <c r="C29" s="67"/>
      <c r="D29" s="80"/>
      <c r="E29" s="5" t="s">
        <v>5</v>
      </c>
      <c r="F29" s="10">
        <v>1</v>
      </c>
      <c r="G29" s="15"/>
      <c r="H29" s="5" t="s">
        <v>5</v>
      </c>
      <c r="I29" s="10">
        <v>3</v>
      </c>
      <c r="J29" s="3"/>
      <c r="K29" s="5" t="s">
        <v>5</v>
      </c>
      <c r="L29" s="10">
        <v>0</v>
      </c>
      <c r="M29" s="3"/>
      <c r="N29" s="69"/>
      <c r="O29" s="63"/>
      <c r="P29" s="63"/>
      <c r="Q29" s="74"/>
      <c r="R29" s="76"/>
    </row>
    <row r="30" spans="1:18" s="1" customFormat="1" ht="16.5" customHeight="1" thickBot="1">
      <c r="A30" s="77" t="str">
        <f>$E$27</f>
        <v>播磨ＳＣ・Ｂ</v>
      </c>
      <c r="B30" s="4">
        <f>$H$41</f>
        <v>1</v>
      </c>
      <c r="C30" s="13" t="s">
        <v>9</v>
      </c>
      <c r="D30" s="14">
        <f>$F$41</f>
        <v>1</v>
      </c>
      <c r="E30" s="64"/>
      <c r="F30" s="65"/>
      <c r="G30" s="79"/>
      <c r="H30" s="4">
        <f>$K$47</f>
        <v>0</v>
      </c>
      <c r="I30" s="13" t="s">
        <v>9</v>
      </c>
      <c r="J30" s="2">
        <f>$M$47</f>
        <v>0</v>
      </c>
      <c r="K30" s="4">
        <f>$K$44</f>
        <v>0</v>
      </c>
      <c r="L30" s="13" t="s">
        <v>9</v>
      </c>
      <c r="M30" s="2">
        <f>$M$44</f>
        <v>2</v>
      </c>
      <c r="N30" s="68">
        <f>SUM(L31,I31,C31)</f>
        <v>2</v>
      </c>
      <c r="O30" s="62">
        <f>SUM(K30,H30,B30)</f>
        <v>1</v>
      </c>
      <c r="P30" s="62">
        <f>SUM(M30,J30,D30)</f>
        <v>3</v>
      </c>
      <c r="Q30" s="73">
        <f>$O$30-$P$30</f>
        <v>-2</v>
      </c>
      <c r="R30" s="75">
        <v>3</v>
      </c>
    </row>
    <row r="31" spans="1:18" s="1" customFormat="1" ht="16.5" customHeight="1" thickBot="1">
      <c r="A31" s="78"/>
      <c r="B31" s="5" t="s">
        <v>5</v>
      </c>
      <c r="C31" s="10">
        <v>1</v>
      </c>
      <c r="D31" s="15"/>
      <c r="E31" s="66"/>
      <c r="F31" s="67"/>
      <c r="G31" s="80"/>
      <c r="H31" s="5" t="s">
        <v>5</v>
      </c>
      <c r="I31" s="10">
        <v>1</v>
      </c>
      <c r="J31" s="3"/>
      <c r="K31" s="5" t="s">
        <v>5</v>
      </c>
      <c r="L31" s="10">
        <v>0</v>
      </c>
      <c r="M31" s="3"/>
      <c r="N31" s="69"/>
      <c r="O31" s="63"/>
      <c r="P31" s="63"/>
      <c r="Q31" s="74"/>
      <c r="R31" s="76"/>
    </row>
    <row r="32" spans="1:18" s="1" customFormat="1" ht="16.5" customHeight="1" thickBot="1">
      <c r="A32" s="77" t="str">
        <f>$H$27</f>
        <v>福知山ＳＤ・Ｂ</v>
      </c>
      <c r="B32" s="4">
        <f>$H$44</f>
        <v>1</v>
      </c>
      <c r="C32" s="13" t="s">
        <v>9</v>
      </c>
      <c r="D32" s="14">
        <f>$F$44</f>
        <v>6</v>
      </c>
      <c r="E32" s="4">
        <f>$M$47</f>
        <v>0</v>
      </c>
      <c r="F32" s="13" t="s">
        <v>9</v>
      </c>
      <c r="G32" s="14">
        <f>$K$47</f>
        <v>0</v>
      </c>
      <c r="H32" s="64"/>
      <c r="I32" s="65"/>
      <c r="J32" s="65"/>
      <c r="K32" s="4">
        <f>$K$41</f>
        <v>0</v>
      </c>
      <c r="L32" s="13" t="s">
        <v>9</v>
      </c>
      <c r="M32" s="2">
        <f>$M$41</f>
        <v>5</v>
      </c>
      <c r="N32" s="68">
        <f>SUM(L33,F33,C33)</f>
        <v>1</v>
      </c>
      <c r="O32" s="62">
        <f>SUM(K32,E32,B32)</f>
        <v>1</v>
      </c>
      <c r="P32" s="62">
        <f>SUM(M32,G32,D32)</f>
        <v>11</v>
      </c>
      <c r="Q32" s="73">
        <f>$O$32-$P$32</f>
        <v>-10</v>
      </c>
      <c r="R32" s="75">
        <v>4</v>
      </c>
    </row>
    <row r="33" spans="1:18" s="1" customFormat="1" ht="16.5" customHeight="1" thickBot="1">
      <c r="A33" s="78"/>
      <c r="B33" s="5" t="s">
        <v>5</v>
      </c>
      <c r="C33" s="10">
        <v>0</v>
      </c>
      <c r="D33" s="15"/>
      <c r="E33" s="5" t="s">
        <v>5</v>
      </c>
      <c r="F33" s="10">
        <v>1</v>
      </c>
      <c r="G33" s="15"/>
      <c r="H33" s="66"/>
      <c r="I33" s="67"/>
      <c r="J33" s="67"/>
      <c r="K33" s="5" t="s">
        <v>5</v>
      </c>
      <c r="L33" s="10">
        <v>0</v>
      </c>
      <c r="M33" s="3"/>
      <c r="N33" s="69"/>
      <c r="O33" s="63"/>
      <c r="P33" s="63"/>
      <c r="Q33" s="74"/>
      <c r="R33" s="76"/>
    </row>
    <row r="34" spans="1:18" s="1" customFormat="1" ht="16.5" customHeight="1" thickBot="1">
      <c r="A34" s="77" t="str">
        <f>$K$27</f>
        <v>ジョカーレ成松ＪＳＣ</v>
      </c>
      <c r="B34" s="4">
        <f>$H$47</f>
        <v>5</v>
      </c>
      <c r="C34" s="13" t="s">
        <v>9</v>
      </c>
      <c r="D34" s="14">
        <f>$F$47</f>
        <v>0</v>
      </c>
      <c r="E34" s="4">
        <f>$M$44</f>
        <v>2</v>
      </c>
      <c r="F34" s="13" t="s">
        <v>9</v>
      </c>
      <c r="G34" s="14">
        <f>$K$44</f>
        <v>0</v>
      </c>
      <c r="H34" s="4">
        <f>$M$41</f>
        <v>5</v>
      </c>
      <c r="I34" s="13" t="s">
        <v>9</v>
      </c>
      <c r="J34" s="14">
        <f>$K$41</f>
        <v>0</v>
      </c>
      <c r="K34" s="64"/>
      <c r="L34" s="65"/>
      <c r="M34" s="65"/>
      <c r="N34" s="68">
        <f>SUM(I35,F35,C35)</f>
        <v>9</v>
      </c>
      <c r="O34" s="62">
        <f>SUM(H34,E34,B34)</f>
        <v>12</v>
      </c>
      <c r="P34" s="62">
        <f>SUM(J34,G34,D34)</f>
        <v>0</v>
      </c>
      <c r="Q34" s="73">
        <f>$O$34-$P$34</f>
        <v>12</v>
      </c>
      <c r="R34" s="75">
        <v>1</v>
      </c>
    </row>
    <row r="35" spans="1:18" s="1" customFormat="1" ht="16.5" customHeight="1" thickBot="1">
      <c r="A35" s="78"/>
      <c r="B35" s="5" t="s">
        <v>5</v>
      </c>
      <c r="C35" s="10">
        <v>3</v>
      </c>
      <c r="D35" s="15"/>
      <c r="E35" s="5" t="s">
        <v>5</v>
      </c>
      <c r="F35" s="10">
        <v>3</v>
      </c>
      <c r="G35" s="15"/>
      <c r="H35" s="5" t="s">
        <v>5</v>
      </c>
      <c r="I35" s="10">
        <v>3</v>
      </c>
      <c r="J35" s="15"/>
      <c r="K35" s="66"/>
      <c r="L35" s="67"/>
      <c r="M35" s="67"/>
      <c r="N35" s="69"/>
      <c r="O35" s="63"/>
      <c r="P35" s="63"/>
      <c r="Q35" s="74"/>
      <c r="R35" s="76"/>
    </row>
    <row r="36" spans="1:18" s="1" customFormat="1" ht="16.5" customHeight="1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5"/>
      <c r="O36" s="6"/>
      <c r="P36" s="6"/>
      <c r="Q36" s="46"/>
      <c r="R36" s="6"/>
    </row>
    <row r="37" s="1" customFormat="1" ht="16.5" customHeight="1" thickBot="1"/>
    <row r="38" spans="2:14" s="1" customFormat="1" ht="16.5" customHeight="1" thickBot="1">
      <c r="B38" s="70" t="s">
        <v>6</v>
      </c>
      <c r="C38" s="71"/>
      <c r="D38" s="72"/>
      <c r="E38" s="56" t="s">
        <v>7</v>
      </c>
      <c r="F38" s="57"/>
      <c r="G38" s="57"/>
      <c r="H38" s="57"/>
      <c r="I38" s="58"/>
      <c r="J38" s="59" t="s">
        <v>8</v>
      </c>
      <c r="K38" s="57"/>
      <c r="L38" s="57"/>
      <c r="M38" s="57"/>
      <c r="N38" s="58"/>
    </row>
    <row r="39" spans="2:14" s="1" customFormat="1" ht="16.5" customHeight="1">
      <c r="B39" s="34">
        <v>38111</v>
      </c>
      <c r="C39" s="60" t="s">
        <v>29</v>
      </c>
      <c r="D39" s="61"/>
      <c r="E39" s="36" t="str">
        <f>$B$5</f>
        <v>香住ＪＳＣ</v>
      </c>
      <c r="F39" s="17">
        <v>1</v>
      </c>
      <c r="G39" s="18" t="s">
        <v>9</v>
      </c>
      <c r="H39" s="17">
        <v>0</v>
      </c>
      <c r="I39" s="19" t="str">
        <f>$E$5</f>
        <v>錦西ＦＣ</v>
      </c>
      <c r="J39" s="26" t="str">
        <f>$H$5</f>
        <v>ＦＣマトリックス</v>
      </c>
      <c r="K39" s="27">
        <v>0</v>
      </c>
      <c r="L39" s="28" t="s">
        <v>9</v>
      </c>
      <c r="M39" s="27">
        <v>8</v>
      </c>
      <c r="N39" s="29" t="str">
        <f>$K$5</f>
        <v>江井島イレブン</v>
      </c>
    </row>
    <row r="40" spans="2:14" s="1" customFormat="1" ht="16.5" customHeight="1">
      <c r="B40" s="33"/>
      <c r="C40" s="52" t="s">
        <v>30</v>
      </c>
      <c r="D40" s="53"/>
      <c r="E40" s="37" t="str">
        <f>$B$16</f>
        <v>春日ＦＣビクトリー</v>
      </c>
      <c r="F40" s="20">
        <v>2</v>
      </c>
      <c r="G40" s="21" t="s">
        <v>9</v>
      </c>
      <c r="H40" s="20">
        <v>0</v>
      </c>
      <c r="I40" s="22" t="str">
        <f>$E$16</f>
        <v>ＴＳＫ　ＦＣ</v>
      </c>
      <c r="J40" s="7" t="str">
        <f>$H$16</f>
        <v>氷上北ＦＣ</v>
      </c>
      <c r="K40" s="20">
        <v>3</v>
      </c>
      <c r="L40" s="21" t="s">
        <v>9</v>
      </c>
      <c r="M40" s="20">
        <v>1</v>
      </c>
      <c r="N40" s="22" t="str">
        <f>$K$16</f>
        <v>春日ＦＣ少年クラブ</v>
      </c>
    </row>
    <row r="41" spans="2:14" s="1" customFormat="1" ht="16.5" customHeight="1">
      <c r="B41" s="35"/>
      <c r="C41" s="52" t="s">
        <v>31</v>
      </c>
      <c r="D41" s="53"/>
      <c r="E41" s="37" t="str">
        <f>$B$27</f>
        <v>庭代台ＪＳＣ</v>
      </c>
      <c r="F41" s="20">
        <v>1</v>
      </c>
      <c r="G41" s="21" t="s">
        <v>9</v>
      </c>
      <c r="H41" s="20">
        <v>1</v>
      </c>
      <c r="I41" s="22" t="str">
        <f>$E$27</f>
        <v>播磨ＳＣ・Ｂ</v>
      </c>
      <c r="J41" s="7" t="str">
        <f>$H$27</f>
        <v>福知山ＳＤ・Ｂ</v>
      </c>
      <c r="K41" s="20">
        <v>0</v>
      </c>
      <c r="L41" s="21" t="s">
        <v>9</v>
      </c>
      <c r="M41" s="20">
        <v>5</v>
      </c>
      <c r="N41" s="22" t="str">
        <f>$K$27</f>
        <v>ジョカーレ成松ＪＳＣ</v>
      </c>
    </row>
    <row r="42" spans="2:14" s="1" customFormat="1" ht="16.5" customHeight="1">
      <c r="B42" s="43">
        <v>38112</v>
      </c>
      <c r="C42" s="50" t="s">
        <v>19</v>
      </c>
      <c r="D42" s="51"/>
      <c r="E42" s="37" t="str">
        <f>$B$5</f>
        <v>香住ＪＳＣ</v>
      </c>
      <c r="F42" s="20">
        <v>6</v>
      </c>
      <c r="G42" s="21" t="s">
        <v>9</v>
      </c>
      <c r="H42" s="20">
        <v>1</v>
      </c>
      <c r="I42" s="22" t="str">
        <f>$H$5</f>
        <v>ＦＣマトリックス</v>
      </c>
      <c r="J42" s="7" t="str">
        <f>$E$5</f>
        <v>錦西ＦＣ</v>
      </c>
      <c r="K42" s="20">
        <v>0</v>
      </c>
      <c r="L42" s="21" t="s">
        <v>9</v>
      </c>
      <c r="M42" s="20">
        <v>2</v>
      </c>
      <c r="N42" s="22" t="str">
        <f>$K$5</f>
        <v>江井島イレブン</v>
      </c>
    </row>
    <row r="43" spans="2:14" s="1" customFormat="1" ht="16.5" customHeight="1">
      <c r="B43" s="33"/>
      <c r="C43" s="50" t="s">
        <v>20</v>
      </c>
      <c r="D43" s="51"/>
      <c r="E43" s="37" t="str">
        <f>$B$16</f>
        <v>春日ＦＣビクトリー</v>
      </c>
      <c r="F43" s="20">
        <v>1</v>
      </c>
      <c r="G43" s="21" t="s">
        <v>9</v>
      </c>
      <c r="H43" s="20">
        <v>1</v>
      </c>
      <c r="I43" s="22" t="str">
        <f>$H$16</f>
        <v>氷上北ＦＣ</v>
      </c>
      <c r="J43" s="7" t="str">
        <f>$E$16</f>
        <v>ＴＳＫ　ＦＣ</v>
      </c>
      <c r="K43" s="20">
        <v>3</v>
      </c>
      <c r="L43" s="21" t="s">
        <v>9</v>
      </c>
      <c r="M43" s="20">
        <v>0</v>
      </c>
      <c r="N43" s="22" t="str">
        <f>$K$16</f>
        <v>春日ＦＣ少年クラブ</v>
      </c>
    </row>
    <row r="44" spans="2:14" s="1" customFormat="1" ht="16.5" customHeight="1">
      <c r="B44" s="33"/>
      <c r="C44" s="50" t="s">
        <v>21</v>
      </c>
      <c r="D44" s="51"/>
      <c r="E44" s="37" t="str">
        <f>$B$27</f>
        <v>庭代台ＪＳＣ</v>
      </c>
      <c r="F44" s="20">
        <v>6</v>
      </c>
      <c r="G44" s="21" t="s">
        <v>9</v>
      </c>
      <c r="H44" s="20">
        <v>1</v>
      </c>
      <c r="I44" s="22" t="str">
        <f>$H$27</f>
        <v>福知山ＳＤ・Ｂ</v>
      </c>
      <c r="J44" s="7" t="str">
        <f>$E$27</f>
        <v>播磨ＳＣ・Ｂ</v>
      </c>
      <c r="K44" s="20">
        <v>0</v>
      </c>
      <c r="L44" s="21" t="s">
        <v>9</v>
      </c>
      <c r="M44" s="20">
        <v>2</v>
      </c>
      <c r="N44" s="22" t="str">
        <f>$K$27</f>
        <v>ジョカーレ成松ＪＳＣ</v>
      </c>
    </row>
    <row r="45" spans="2:14" s="1" customFormat="1" ht="16.5" customHeight="1">
      <c r="B45" s="33"/>
      <c r="C45" s="52" t="s">
        <v>22</v>
      </c>
      <c r="D45" s="53"/>
      <c r="E45" s="37" t="str">
        <f>$B$5</f>
        <v>香住ＪＳＣ</v>
      </c>
      <c r="F45" s="20">
        <v>2</v>
      </c>
      <c r="G45" s="21" t="s">
        <v>9</v>
      </c>
      <c r="H45" s="20">
        <v>1</v>
      </c>
      <c r="I45" s="22" t="str">
        <f>$K$5</f>
        <v>江井島イレブン</v>
      </c>
      <c r="J45" s="7" t="str">
        <f>$E$5</f>
        <v>錦西ＦＣ</v>
      </c>
      <c r="K45" s="20">
        <v>8</v>
      </c>
      <c r="L45" s="21" t="s">
        <v>9</v>
      </c>
      <c r="M45" s="20">
        <v>0</v>
      </c>
      <c r="N45" s="22" t="str">
        <f>$H$5</f>
        <v>ＦＣマトリックス</v>
      </c>
    </row>
    <row r="46" spans="2:14" s="1" customFormat="1" ht="16.5" customHeight="1">
      <c r="B46" s="33"/>
      <c r="C46" s="52" t="s">
        <v>23</v>
      </c>
      <c r="D46" s="53"/>
      <c r="E46" s="37" t="str">
        <f>$B$16</f>
        <v>春日ＦＣビクトリー</v>
      </c>
      <c r="F46" s="20">
        <v>3</v>
      </c>
      <c r="G46" s="21" t="s">
        <v>9</v>
      </c>
      <c r="H46" s="20">
        <v>0</v>
      </c>
      <c r="I46" s="22" t="str">
        <f>$K$16</f>
        <v>春日ＦＣ少年クラブ</v>
      </c>
      <c r="J46" s="7" t="str">
        <f>$E$16</f>
        <v>ＴＳＫ　ＦＣ</v>
      </c>
      <c r="K46" s="20">
        <v>3</v>
      </c>
      <c r="L46" s="21" t="s">
        <v>9</v>
      </c>
      <c r="M46" s="20">
        <v>1</v>
      </c>
      <c r="N46" s="22" t="str">
        <f>$H$16</f>
        <v>氷上北ＦＣ</v>
      </c>
    </row>
    <row r="47" spans="2:14" s="1" customFormat="1" ht="16.5" customHeight="1" thickBot="1">
      <c r="B47" s="31"/>
      <c r="C47" s="54" t="s">
        <v>24</v>
      </c>
      <c r="D47" s="55"/>
      <c r="E47" s="38" t="str">
        <f>$B$27</f>
        <v>庭代台ＪＳＣ</v>
      </c>
      <c r="F47" s="23">
        <v>0</v>
      </c>
      <c r="G47" s="24" t="s">
        <v>9</v>
      </c>
      <c r="H47" s="23">
        <v>5</v>
      </c>
      <c r="I47" s="25" t="str">
        <f>$K$27</f>
        <v>ジョカーレ成松ＪＳＣ</v>
      </c>
      <c r="J47" s="8" t="str">
        <f>$E$27</f>
        <v>播磨ＳＣ・Ｂ</v>
      </c>
      <c r="K47" s="23">
        <v>0</v>
      </c>
      <c r="L47" s="24" t="s">
        <v>9</v>
      </c>
      <c r="M47" s="23">
        <v>0</v>
      </c>
      <c r="N47" s="25" t="str">
        <f>$H$27</f>
        <v>福知山ＳＤ・Ｂ</v>
      </c>
    </row>
    <row r="48" s="1" customFormat="1" ht="36.75" customHeight="1"/>
  </sheetData>
  <mergeCells count="112">
    <mergeCell ref="R6:R7"/>
    <mergeCell ref="R8:R9"/>
    <mergeCell ref="R10:R11"/>
    <mergeCell ref="Q8:Q9"/>
    <mergeCell ref="Q10:Q11"/>
    <mergeCell ref="Q6:Q7"/>
    <mergeCell ref="E8:G9"/>
    <mergeCell ref="A8:A9"/>
    <mergeCell ref="H10:J11"/>
    <mergeCell ref="A6:A7"/>
    <mergeCell ref="A10:A11"/>
    <mergeCell ref="B6:D7"/>
    <mergeCell ref="A1:I1"/>
    <mergeCell ref="A2:I2"/>
    <mergeCell ref="A4:B4"/>
    <mergeCell ref="H5:J5"/>
    <mergeCell ref="A3:K3"/>
    <mergeCell ref="K5:M5"/>
    <mergeCell ref="B5:D5"/>
    <mergeCell ref="E5:G5"/>
    <mergeCell ref="O17:O18"/>
    <mergeCell ref="P17:P18"/>
    <mergeCell ref="A34:A35"/>
    <mergeCell ref="A17:A18"/>
    <mergeCell ref="B17:D18"/>
    <mergeCell ref="A19:A20"/>
    <mergeCell ref="A32:A33"/>
    <mergeCell ref="E19:G20"/>
    <mergeCell ref="N19:N20"/>
    <mergeCell ref="O19:O20"/>
    <mergeCell ref="A12:A13"/>
    <mergeCell ref="A30:A31"/>
    <mergeCell ref="Q12:Q13"/>
    <mergeCell ref="R12:R13"/>
    <mergeCell ref="Q17:Q18"/>
    <mergeCell ref="R17:R18"/>
    <mergeCell ref="Q19:Q20"/>
    <mergeCell ref="R19:R20"/>
    <mergeCell ref="K12:M13"/>
    <mergeCell ref="N17:N18"/>
    <mergeCell ref="Q32:Q33"/>
    <mergeCell ref="R32:R33"/>
    <mergeCell ref="N30:N31"/>
    <mergeCell ref="O30:O31"/>
    <mergeCell ref="P30:P31"/>
    <mergeCell ref="N32:N33"/>
    <mergeCell ref="O32:O33"/>
    <mergeCell ref="P32:P33"/>
    <mergeCell ref="O6:O7"/>
    <mergeCell ref="P6:P7"/>
    <mergeCell ref="O8:O9"/>
    <mergeCell ref="P8:P9"/>
    <mergeCell ref="O10:O11"/>
    <mergeCell ref="P10:P11"/>
    <mergeCell ref="O12:O13"/>
    <mergeCell ref="P12:P13"/>
    <mergeCell ref="Q34:Q35"/>
    <mergeCell ref="R34:R35"/>
    <mergeCell ref="N34:N35"/>
    <mergeCell ref="O34:O35"/>
    <mergeCell ref="P34:P35"/>
    <mergeCell ref="N6:N7"/>
    <mergeCell ref="N8:N9"/>
    <mergeCell ref="N10:N11"/>
    <mergeCell ref="N12:N13"/>
    <mergeCell ref="B16:D16"/>
    <mergeCell ref="E16:G16"/>
    <mergeCell ref="H16:J16"/>
    <mergeCell ref="K16:M16"/>
    <mergeCell ref="P19:P20"/>
    <mergeCell ref="A21:A22"/>
    <mergeCell ref="H21:J22"/>
    <mergeCell ref="N21:N22"/>
    <mergeCell ref="O21:O22"/>
    <mergeCell ref="P21:P22"/>
    <mergeCell ref="Q21:Q22"/>
    <mergeCell ref="R21:R22"/>
    <mergeCell ref="A23:A24"/>
    <mergeCell ref="K23:M24"/>
    <mergeCell ref="N23:N24"/>
    <mergeCell ref="O23:O24"/>
    <mergeCell ref="P23:P24"/>
    <mergeCell ref="Q23:Q24"/>
    <mergeCell ref="R23:R24"/>
    <mergeCell ref="B27:D27"/>
    <mergeCell ref="E27:G27"/>
    <mergeCell ref="H27:J27"/>
    <mergeCell ref="K27:M27"/>
    <mergeCell ref="A28:A29"/>
    <mergeCell ref="B28:D29"/>
    <mergeCell ref="N28:N29"/>
    <mergeCell ref="O28:O29"/>
    <mergeCell ref="P28:P29"/>
    <mergeCell ref="Q28:Q29"/>
    <mergeCell ref="R28:R29"/>
    <mergeCell ref="E30:G31"/>
    <mergeCell ref="Q30:Q31"/>
    <mergeCell ref="R30:R31"/>
    <mergeCell ref="H32:J33"/>
    <mergeCell ref="K34:M35"/>
    <mergeCell ref="B38:D38"/>
    <mergeCell ref="E38:I38"/>
    <mergeCell ref="J38:N38"/>
    <mergeCell ref="C39:D39"/>
    <mergeCell ref="C40:D40"/>
    <mergeCell ref="C41:D41"/>
    <mergeCell ref="C42:D42"/>
    <mergeCell ref="C47:D47"/>
    <mergeCell ref="C43:D43"/>
    <mergeCell ref="C44:D44"/>
    <mergeCell ref="C45:D45"/>
    <mergeCell ref="C46:D46"/>
  </mergeCells>
  <printOptions/>
  <pageMargins left="0.5905511811023623" right="0.3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34">
      <selection activeCell="R32" sqref="R32:R33"/>
    </sheetView>
  </sheetViews>
  <sheetFormatPr defaultColWidth="9.00390625" defaultRowHeight="36.75" customHeight="1"/>
  <cols>
    <col min="1" max="1" width="10.75390625" style="30" customWidth="1"/>
    <col min="2" max="18" width="4.75390625" style="30" customWidth="1"/>
    <col min="19" max="16384" width="13.625" style="30" customWidth="1"/>
  </cols>
  <sheetData>
    <row r="1" spans="1:11" s="1" customFormat="1" ht="16.5" customHeight="1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9"/>
      <c r="K1" s="9"/>
    </row>
    <row r="2" spans="1:11" s="1" customFormat="1" ht="16.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9"/>
      <c r="K2" s="9"/>
    </row>
    <row r="3" spans="1:11" s="1" customFormat="1" ht="16.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9"/>
      <c r="K3" s="9"/>
    </row>
    <row r="4" spans="1:5" s="1" customFormat="1" ht="16.5" customHeight="1" thickBot="1">
      <c r="A4" s="89"/>
      <c r="B4" s="89"/>
      <c r="C4" s="9"/>
      <c r="D4" s="9"/>
      <c r="E4" s="9"/>
    </row>
    <row r="5" spans="1:18" s="1" customFormat="1" ht="16.5" customHeight="1" thickBot="1">
      <c r="A5" s="10"/>
      <c r="B5" s="81" t="s">
        <v>40</v>
      </c>
      <c r="C5" s="82"/>
      <c r="D5" s="83"/>
      <c r="E5" s="81" t="s">
        <v>41</v>
      </c>
      <c r="F5" s="82"/>
      <c r="G5" s="83"/>
      <c r="H5" s="81" t="s">
        <v>42</v>
      </c>
      <c r="I5" s="82"/>
      <c r="J5" s="82"/>
      <c r="K5" s="81" t="s">
        <v>43</v>
      </c>
      <c r="L5" s="82"/>
      <c r="M5" s="82"/>
      <c r="N5" s="12" t="s">
        <v>0</v>
      </c>
      <c r="O5" s="12" t="s">
        <v>1</v>
      </c>
      <c r="P5" s="12" t="s">
        <v>2</v>
      </c>
      <c r="Q5" s="12" t="s">
        <v>3</v>
      </c>
      <c r="R5" s="12" t="s">
        <v>4</v>
      </c>
    </row>
    <row r="6" spans="1:18" s="1" customFormat="1" ht="16.5" customHeight="1" thickBot="1">
      <c r="A6" s="77" t="str">
        <f>$B$5</f>
        <v>錦西ＦＣ</v>
      </c>
      <c r="B6" s="64"/>
      <c r="C6" s="65"/>
      <c r="D6" s="79"/>
      <c r="E6" s="4">
        <f>$F$39</f>
        <v>1</v>
      </c>
      <c r="F6" s="13" t="s">
        <v>9</v>
      </c>
      <c r="G6" s="14">
        <f>$H$39</f>
        <v>9</v>
      </c>
      <c r="H6" s="2">
        <f>$F$42</f>
        <v>0</v>
      </c>
      <c r="I6" s="13" t="s">
        <v>9</v>
      </c>
      <c r="J6" s="2">
        <f>$H$42</f>
        <v>12</v>
      </c>
      <c r="K6" s="4">
        <f>$F$44</f>
        <v>0</v>
      </c>
      <c r="L6" s="13" t="s">
        <v>9</v>
      </c>
      <c r="M6" s="2">
        <f>$H$44</f>
        <v>6</v>
      </c>
      <c r="N6" s="68">
        <f>SUM(L7,I7,F7)</f>
        <v>0</v>
      </c>
      <c r="O6" s="62">
        <f>SUM(K6,H6,E6)</f>
        <v>1</v>
      </c>
      <c r="P6" s="62">
        <f>SUM(M6,J6,G6)</f>
        <v>27</v>
      </c>
      <c r="Q6" s="84">
        <f>$O$6-$P$6</f>
        <v>-26</v>
      </c>
      <c r="R6" s="75">
        <v>4</v>
      </c>
    </row>
    <row r="7" spans="1:18" s="1" customFormat="1" ht="16.5" customHeight="1" thickBot="1">
      <c r="A7" s="78"/>
      <c r="B7" s="66"/>
      <c r="C7" s="67"/>
      <c r="D7" s="80"/>
      <c r="E7" s="5" t="s">
        <v>5</v>
      </c>
      <c r="F7" s="10">
        <v>0</v>
      </c>
      <c r="G7" s="15"/>
      <c r="H7" s="3" t="s">
        <v>5</v>
      </c>
      <c r="I7" s="10">
        <v>0</v>
      </c>
      <c r="J7" s="3"/>
      <c r="K7" s="5" t="s">
        <v>5</v>
      </c>
      <c r="L7" s="10">
        <v>0</v>
      </c>
      <c r="M7" s="3"/>
      <c r="N7" s="69"/>
      <c r="O7" s="63"/>
      <c r="P7" s="63"/>
      <c r="Q7" s="85"/>
      <c r="R7" s="76"/>
    </row>
    <row r="8" spans="1:18" s="1" customFormat="1" ht="16.5" customHeight="1" thickBot="1">
      <c r="A8" s="77" t="str">
        <f>$E$5</f>
        <v>福知山ＳＳＤ・Ａ</v>
      </c>
      <c r="B8" s="4">
        <f>$H$39</f>
        <v>9</v>
      </c>
      <c r="C8" s="13" t="s">
        <v>9</v>
      </c>
      <c r="D8" s="14">
        <f>$F$39</f>
        <v>1</v>
      </c>
      <c r="E8" s="64"/>
      <c r="F8" s="65"/>
      <c r="G8" s="79"/>
      <c r="H8" s="4">
        <f>$K$44</f>
        <v>1</v>
      </c>
      <c r="I8" s="13" t="s">
        <v>9</v>
      </c>
      <c r="J8" s="2">
        <f>$M$44</f>
        <v>5</v>
      </c>
      <c r="K8" s="4">
        <f>$K$42</f>
        <v>1</v>
      </c>
      <c r="L8" s="13" t="s">
        <v>9</v>
      </c>
      <c r="M8" s="2">
        <f>$M$42</f>
        <v>5</v>
      </c>
      <c r="N8" s="68">
        <f>SUM(L9,I9,C9)</f>
        <v>3</v>
      </c>
      <c r="O8" s="62">
        <f>SUM(K8,H8,B8)</f>
        <v>11</v>
      </c>
      <c r="P8" s="62">
        <f>SUM(M8,J8,D8)</f>
        <v>11</v>
      </c>
      <c r="Q8" s="84">
        <f>$O$8-$P$8</f>
        <v>0</v>
      </c>
      <c r="R8" s="75">
        <v>3</v>
      </c>
    </row>
    <row r="9" spans="1:18" s="1" customFormat="1" ht="16.5" customHeight="1" thickBot="1">
      <c r="A9" s="78"/>
      <c r="B9" s="5" t="s">
        <v>5</v>
      </c>
      <c r="C9" s="10">
        <v>3</v>
      </c>
      <c r="D9" s="15"/>
      <c r="E9" s="66"/>
      <c r="F9" s="67"/>
      <c r="G9" s="80"/>
      <c r="H9" s="5" t="s">
        <v>5</v>
      </c>
      <c r="I9" s="10">
        <v>0</v>
      </c>
      <c r="J9" s="3"/>
      <c r="K9" s="5" t="s">
        <v>5</v>
      </c>
      <c r="L9" s="10">
        <v>0</v>
      </c>
      <c r="M9" s="3"/>
      <c r="N9" s="69"/>
      <c r="O9" s="63"/>
      <c r="P9" s="63"/>
      <c r="Q9" s="85"/>
      <c r="R9" s="76"/>
    </row>
    <row r="10" spans="1:18" s="1" customFormat="1" ht="16.5" customHeight="1" thickBot="1">
      <c r="A10" s="77" t="str">
        <f>$H$5</f>
        <v>芥子山ＦＣ</v>
      </c>
      <c r="B10" s="4">
        <f>$H$42</f>
        <v>12</v>
      </c>
      <c r="C10" s="13" t="s">
        <v>9</v>
      </c>
      <c r="D10" s="14">
        <f>$F$42</f>
        <v>0</v>
      </c>
      <c r="E10" s="4">
        <f>$M$44</f>
        <v>5</v>
      </c>
      <c r="F10" s="13" t="s">
        <v>9</v>
      </c>
      <c r="G10" s="14">
        <f>$K$44</f>
        <v>1</v>
      </c>
      <c r="H10" s="64"/>
      <c r="I10" s="65"/>
      <c r="J10" s="65"/>
      <c r="K10" s="4">
        <f>$K$39</f>
        <v>4</v>
      </c>
      <c r="L10" s="13" t="s">
        <v>9</v>
      </c>
      <c r="M10" s="2">
        <f>$M$39</f>
        <v>6</v>
      </c>
      <c r="N10" s="68">
        <f>SUM(L11,F11,C11)</f>
        <v>6</v>
      </c>
      <c r="O10" s="62">
        <f>SUM(K10,E10,B10)</f>
        <v>21</v>
      </c>
      <c r="P10" s="62">
        <f>SUM(M10,G10,D10)</f>
        <v>7</v>
      </c>
      <c r="Q10" s="84">
        <f>$O$10-$P$10</f>
        <v>14</v>
      </c>
      <c r="R10" s="75">
        <v>2</v>
      </c>
    </row>
    <row r="11" spans="1:18" s="1" customFormat="1" ht="16.5" customHeight="1" thickBot="1">
      <c r="A11" s="78"/>
      <c r="B11" s="5" t="s">
        <v>5</v>
      </c>
      <c r="C11" s="10">
        <v>3</v>
      </c>
      <c r="D11" s="15"/>
      <c r="E11" s="5" t="s">
        <v>5</v>
      </c>
      <c r="F11" s="10">
        <v>3</v>
      </c>
      <c r="G11" s="15"/>
      <c r="H11" s="66"/>
      <c r="I11" s="67"/>
      <c r="J11" s="67"/>
      <c r="K11" s="5" t="s">
        <v>5</v>
      </c>
      <c r="L11" s="10">
        <v>0</v>
      </c>
      <c r="M11" s="3"/>
      <c r="N11" s="69"/>
      <c r="O11" s="63"/>
      <c r="P11" s="63"/>
      <c r="Q11" s="85"/>
      <c r="R11" s="76"/>
    </row>
    <row r="12" spans="1:18" s="1" customFormat="1" ht="16.5" customHeight="1" thickBot="1">
      <c r="A12" s="77" t="str">
        <f>$K$5</f>
        <v>福知山ＳＳＤ・Ｂ</v>
      </c>
      <c r="B12" s="4">
        <f>$H$44</f>
        <v>6</v>
      </c>
      <c r="C12" s="13" t="s">
        <v>9</v>
      </c>
      <c r="D12" s="14">
        <f>$F$44</f>
        <v>0</v>
      </c>
      <c r="E12" s="4">
        <f>$M$42</f>
        <v>5</v>
      </c>
      <c r="F12" s="13" t="s">
        <v>9</v>
      </c>
      <c r="G12" s="14">
        <f>$K$42</f>
        <v>1</v>
      </c>
      <c r="H12" s="4">
        <f>$M$39</f>
        <v>6</v>
      </c>
      <c r="I12" s="13" t="s">
        <v>9</v>
      </c>
      <c r="J12" s="14">
        <f>$K$39</f>
        <v>4</v>
      </c>
      <c r="K12" s="64"/>
      <c r="L12" s="65"/>
      <c r="M12" s="65"/>
      <c r="N12" s="68">
        <f>SUM(I13,F13,C13)</f>
        <v>9</v>
      </c>
      <c r="O12" s="62">
        <f>SUM(H12,E12,B12)</f>
        <v>17</v>
      </c>
      <c r="P12" s="62">
        <f>SUM(J12,G12,D12)</f>
        <v>5</v>
      </c>
      <c r="Q12" s="84">
        <f>$O$12-$P$12</f>
        <v>12</v>
      </c>
      <c r="R12" s="75">
        <v>1</v>
      </c>
    </row>
    <row r="13" spans="1:18" s="1" customFormat="1" ht="16.5" customHeight="1" thickBot="1">
      <c r="A13" s="78"/>
      <c r="B13" s="5" t="s">
        <v>5</v>
      </c>
      <c r="C13" s="10">
        <v>3</v>
      </c>
      <c r="D13" s="15"/>
      <c r="E13" s="5" t="s">
        <v>5</v>
      </c>
      <c r="F13" s="10">
        <v>3</v>
      </c>
      <c r="G13" s="15"/>
      <c r="H13" s="5" t="s">
        <v>5</v>
      </c>
      <c r="I13" s="10">
        <v>3</v>
      </c>
      <c r="J13" s="15"/>
      <c r="K13" s="66"/>
      <c r="L13" s="67"/>
      <c r="M13" s="67"/>
      <c r="N13" s="69"/>
      <c r="O13" s="63"/>
      <c r="P13" s="63"/>
      <c r="Q13" s="85"/>
      <c r="R13" s="76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1" customFormat="1" ht="16.5" customHeight="1" thickBot="1">
      <c r="A16" s="10"/>
      <c r="B16" s="81" t="s">
        <v>44</v>
      </c>
      <c r="C16" s="82"/>
      <c r="D16" s="83"/>
      <c r="E16" s="81" t="s">
        <v>45</v>
      </c>
      <c r="F16" s="82"/>
      <c r="G16" s="83"/>
      <c r="H16" s="81" t="s">
        <v>46</v>
      </c>
      <c r="I16" s="82"/>
      <c r="J16" s="82"/>
      <c r="K16" s="81" t="s">
        <v>47</v>
      </c>
      <c r="L16" s="82"/>
      <c r="M16" s="82"/>
      <c r="N16" s="12" t="s">
        <v>0</v>
      </c>
      <c r="O16" s="12" t="s">
        <v>1</v>
      </c>
      <c r="P16" s="12" t="s">
        <v>2</v>
      </c>
      <c r="Q16" s="12" t="s">
        <v>3</v>
      </c>
      <c r="R16" s="12" t="s">
        <v>4</v>
      </c>
    </row>
    <row r="17" spans="1:18" s="1" customFormat="1" ht="16.5" customHeight="1" thickBot="1">
      <c r="A17" s="77" t="str">
        <f>$B$16</f>
        <v>夙川ＳＣ</v>
      </c>
      <c r="B17" s="64"/>
      <c r="C17" s="65"/>
      <c r="D17" s="79"/>
      <c r="E17" s="4">
        <f>$F$40</f>
        <v>2</v>
      </c>
      <c r="F17" s="13" t="s">
        <v>9</v>
      </c>
      <c r="G17" s="14">
        <f>$H$40</f>
        <v>0</v>
      </c>
      <c r="H17" s="4">
        <f>$F$43</f>
        <v>2</v>
      </c>
      <c r="I17" s="13" t="s">
        <v>9</v>
      </c>
      <c r="J17" s="2">
        <f>$H$43</f>
        <v>4</v>
      </c>
      <c r="K17" s="4">
        <f>$F$45</f>
        <v>0</v>
      </c>
      <c r="L17" s="13" t="s">
        <v>9</v>
      </c>
      <c r="M17" s="2">
        <f>$H$45</f>
        <v>0</v>
      </c>
      <c r="N17" s="68">
        <f>SUM(L18,I18,F18)</f>
        <v>4</v>
      </c>
      <c r="O17" s="62">
        <f>SUM(K17,H17,E17)</f>
        <v>4</v>
      </c>
      <c r="P17" s="62">
        <f>SUM(M17,J17,G17)</f>
        <v>4</v>
      </c>
      <c r="Q17" s="73">
        <f>$O$17-$P$17</f>
        <v>0</v>
      </c>
      <c r="R17" s="75">
        <v>3</v>
      </c>
    </row>
    <row r="18" spans="1:18" s="1" customFormat="1" ht="16.5" customHeight="1" thickBot="1">
      <c r="A18" s="78"/>
      <c r="B18" s="66"/>
      <c r="C18" s="67"/>
      <c r="D18" s="80"/>
      <c r="E18" s="5" t="s">
        <v>5</v>
      </c>
      <c r="F18" s="10">
        <v>3</v>
      </c>
      <c r="G18" s="15"/>
      <c r="H18" s="5" t="s">
        <v>5</v>
      </c>
      <c r="I18" s="10">
        <v>0</v>
      </c>
      <c r="J18" s="3"/>
      <c r="K18" s="5" t="s">
        <v>5</v>
      </c>
      <c r="L18" s="10">
        <v>1</v>
      </c>
      <c r="M18" s="3"/>
      <c r="N18" s="69"/>
      <c r="O18" s="63"/>
      <c r="P18" s="63"/>
      <c r="Q18" s="74"/>
      <c r="R18" s="76"/>
    </row>
    <row r="19" spans="1:18" s="1" customFormat="1" ht="16.5" customHeight="1" thickBot="1">
      <c r="A19" s="77" t="str">
        <f>$E$16</f>
        <v>志方少年ＦＣ</v>
      </c>
      <c r="B19" s="4">
        <f>$H$40</f>
        <v>0</v>
      </c>
      <c r="C19" s="13" t="s">
        <v>9</v>
      </c>
      <c r="D19" s="14">
        <f>$F$40</f>
        <v>2</v>
      </c>
      <c r="E19" s="64"/>
      <c r="F19" s="65"/>
      <c r="G19" s="79"/>
      <c r="H19" s="4">
        <f>$K$45</f>
        <v>3</v>
      </c>
      <c r="I19" s="13" t="s">
        <v>9</v>
      </c>
      <c r="J19" s="2">
        <f>$M$45</f>
        <v>2</v>
      </c>
      <c r="K19" s="4">
        <f>$K$43</f>
        <v>0</v>
      </c>
      <c r="L19" s="13" t="s">
        <v>9</v>
      </c>
      <c r="M19" s="2">
        <f>$M$43</f>
        <v>4</v>
      </c>
      <c r="N19" s="68">
        <f>SUM(L20,I20,C20)</f>
        <v>3</v>
      </c>
      <c r="O19" s="62">
        <f>SUM(K19,H19,B19)</f>
        <v>3</v>
      </c>
      <c r="P19" s="62">
        <f>SUM(M19,J19,D19)</f>
        <v>8</v>
      </c>
      <c r="Q19" s="73">
        <f>$O$19-$P$19</f>
        <v>-5</v>
      </c>
      <c r="R19" s="75">
        <v>4</v>
      </c>
    </row>
    <row r="20" spans="1:18" s="1" customFormat="1" ht="16.5" customHeight="1" thickBot="1">
      <c r="A20" s="78"/>
      <c r="B20" s="5" t="s">
        <v>5</v>
      </c>
      <c r="C20" s="10">
        <v>0</v>
      </c>
      <c r="D20" s="15"/>
      <c r="E20" s="66"/>
      <c r="F20" s="67"/>
      <c r="G20" s="80"/>
      <c r="H20" s="5" t="s">
        <v>5</v>
      </c>
      <c r="I20" s="10">
        <v>3</v>
      </c>
      <c r="J20" s="3"/>
      <c r="K20" s="5" t="s">
        <v>5</v>
      </c>
      <c r="L20" s="10">
        <v>0</v>
      </c>
      <c r="M20" s="3"/>
      <c r="N20" s="69"/>
      <c r="O20" s="63"/>
      <c r="P20" s="63"/>
      <c r="Q20" s="74"/>
      <c r="R20" s="76"/>
    </row>
    <row r="21" spans="1:18" s="1" customFormat="1" ht="16.5" customHeight="1" thickBot="1">
      <c r="A21" s="77" t="str">
        <f>$H$16</f>
        <v>ＦＣ和田山ウイングス</v>
      </c>
      <c r="B21" s="4">
        <f>$H$43</f>
        <v>4</v>
      </c>
      <c r="C21" s="13" t="s">
        <v>9</v>
      </c>
      <c r="D21" s="14">
        <f>$F$43</f>
        <v>2</v>
      </c>
      <c r="E21" s="4">
        <f>$M$45</f>
        <v>2</v>
      </c>
      <c r="F21" s="13" t="s">
        <v>9</v>
      </c>
      <c r="G21" s="14">
        <f>$K$45</f>
        <v>3</v>
      </c>
      <c r="H21" s="64"/>
      <c r="I21" s="65"/>
      <c r="J21" s="65"/>
      <c r="K21" s="4">
        <f>$K$40</f>
        <v>3</v>
      </c>
      <c r="L21" s="13" t="s">
        <v>9</v>
      </c>
      <c r="M21" s="2">
        <f>$M$40</f>
        <v>1</v>
      </c>
      <c r="N21" s="68">
        <f>SUM(L22,F22,C22)</f>
        <v>6</v>
      </c>
      <c r="O21" s="62">
        <f>SUM(K21,E21,B21)</f>
        <v>9</v>
      </c>
      <c r="P21" s="62">
        <f>SUM(M21,G21,D21)</f>
        <v>6</v>
      </c>
      <c r="Q21" s="73">
        <f>$O$21-$P$21</f>
        <v>3</v>
      </c>
      <c r="R21" s="75">
        <v>1</v>
      </c>
    </row>
    <row r="22" spans="1:18" s="1" customFormat="1" ht="16.5" customHeight="1" thickBot="1">
      <c r="A22" s="78"/>
      <c r="B22" s="5" t="s">
        <v>5</v>
      </c>
      <c r="C22" s="10">
        <v>3</v>
      </c>
      <c r="D22" s="15"/>
      <c r="E22" s="5" t="s">
        <v>5</v>
      </c>
      <c r="F22" s="10">
        <v>0</v>
      </c>
      <c r="G22" s="15"/>
      <c r="H22" s="66"/>
      <c r="I22" s="67"/>
      <c r="J22" s="67"/>
      <c r="K22" s="5" t="s">
        <v>5</v>
      </c>
      <c r="L22" s="10">
        <v>3</v>
      </c>
      <c r="M22" s="3"/>
      <c r="N22" s="69"/>
      <c r="O22" s="63"/>
      <c r="P22" s="63"/>
      <c r="Q22" s="74"/>
      <c r="R22" s="76"/>
    </row>
    <row r="23" spans="1:18" s="1" customFormat="1" ht="16.5" customHeight="1" thickBot="1">
      <c r="A23" s="77" t="str">
        <f>$K$16</f>
        <v>和坂ＳＣ</v>
      </c>
      <c r="B23" s="4">
        <f>$H$45</f>
        <v>0</v>
      </c>
      <c r="C23" s="13" t="s">
        <v>9</v>
      </c>
      <c r="D23" s="14">
        <f>$F$45</f>
        <v>0</v>
      </c>
      <c r="E23" s="4">
        <f>$M$43</f>
        <v>4</v>
      </c>
      <c r="F23" s="13" t="s">
        <v>9</v>
      </c>
      <c r="G23" s="14">
        <f>$K$43</f>
        <v>0</v>
      </c>
      <c r="H23" s="4">
        <f>$M$40</f>
        <v>1</v>
      </c>
      <c r="I23" s="13" t="s">
        <v>9</v>
      </c>
      <c r="J23" s="14">
        <f>$K$40</f>
        <v>3</v>
      </c>
      <c r="K23" s="64"/>
      <c r="L23" s="65"/>
      <c r="M23" s="65"/>
      <c r="N23" s="68">
        <f>SUM(I24,F24,C24)</f>
        <v>4</v>
      </c>
      <c r="O23" s="62">
        <f>SUM(H23,E23,B23)</f>
        <v>5</v>
      </c>
      <c r="P23" s="62">
        <f>SUM(J23,G23,D23)</f>
        <v>3</v>
      </c>
      <c r="Q23" s="73">
        <f>$O$23-$P$23</f>
        <v>2</v>
      </c>
      <c r="R23" s="75">
        <v>2</v>
      </c>
    </row>
    <row r="24" spans="1:18" s="1" customFormat="1" ht="16.5" customHeight="1" thickBot="1">
      <c r="A24" s="78"/>
      <c r="B24" s="5" t="s">
        <v>5</v>
      </c>
      <c r="C24" s="10">
        <v>1</v>
      </c>
      <c r="D24" s="15"/>
      <c r="E24" s="5" t="s">
        <v>5</v>
      </c>
      <c r="F24" s="10">
        <v>3</v>
      </c>
      <c r="G24" s="15"/>
      <c r="H24" s="5" t="s">
        <v>5</v>
      </c>
      <c r="I24" s="10">
        <v>0</v>
      </c>
      <c r="J24" s="15"/>
      <c r="K24" s="66"/>
      <c r="L24" s="67"/>
      <c r="M24" s="67"/>
      <c r="N24" s="69"/>
      <c r="O24" s="63"/>
      <c r="P24" s="63"/>
      <c r="Q24" s="74"/>
      <c r="R24" s="76"/>
    </row>
    <row r="25" spans="1:18" s="1" customFormat="1" ht="16.5" customHeight="1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6"/>
    </row>
    <row r="26" spans="1:18" s="1" customFormat="1" ht="16.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1" customFormat="1" ht="16.5" customHeight="1" thickBot="1">
      <c r="A27" s="10"/>
      <c r="B27" s="81" t="s">
        <v>48</v>
      </c>
      <c r="C27" s="82"/>
      <c r="D27" s="83"/>
      <c r="E27" s="81" t="s">
        <v>49</v>
      </c>
      <c r="F27" s="82"/>
      <c r="G27" s="83"/>
      <c r="H27" s="81" t="s">
        <v>50</v>
      </c>
      <c r="I27" s="82"/>
      <c r="J27" s="82"/>
      <c r="K27" s="81" t="s">
        <v>51</v>
      </c>
      <c r="L27" s="82"/>
      <c r="M27" s="82"/>
      <c r="N27" s="12" t="s">
        <v>0</v>
      </c>
      <c r="O27" s="12" t="s">
        <v>1</v>
      </c>
      <c r="P27" s="12" t="s">
        <v>2</v>
      </c>
      <c r="Q27" s="12" t="s">
        <v>3</v>
      </c>
      <c r="R27" s="12" t="s">
        <v>4</v>
      </c>
    </row>
    <row r="28" spans="1:18" s="1" customFormat="1" ht="16.5" customHeight="1" thickBot="1">
      <c r="A28" s="77" t="str">
        <f>$B$27</f>
        <v>京都Ｊ‐マルカＦＣ</v>
      </c>
      <c r="B28" s="64"/>
      <c r="C28" s="65"/>
      <c r="D28" s="79"/>
      <c r="E28" s="4">
        <f>$F$41</f>
        <v>3</v>
      </c>
      <c r="F28" s="13" t="s">
        <v>9</v>
      </c>
      <c r="G28" s="14">
        <f>$H$41</f>
        <v>2</v>
      </c>
      <c r="H28" s="4">
        <f>$F$46</f>
        <v>0</v>
      </c>
      <c r="I28" s="13" t="s">
        <v>9</v>
      </c>
      <c r="J28" s="2">
        <f>$H$46</f>
        <v>2</v>
      </c>
      <c r="K28" s="4">
        <f>$F$49</f>
        <v>0</v>
      </c>
      <c r="L28" s="13" t="s">
        <v>9</v>
      </c>
      <c r="M28" s="2">
        <f>$H$49</f>
        <v>3</v>
      </c>
      <c r="N28" s="68">
        <f>SUM(L29,I29,F29)</f>
        <v>3</v>
      </c>
      <c r="O28" s="62">
        <f>SUM(K28,H28,E28)</f>
        <v>3</v>
      </c>
      <c r="P28" s="62">
        <f>SUM(M28,J28,G28)</f>
        <v>7</v>
      </c>
      <c r="Q28" s="73">
        <f>$O$28-$P$28</f>
        <v>-4</v>
      </c>
      <c r="R28" s="75">
        <v>3</v>
      </c>
    </row>
    <row r="29" spans="1:18" s="1" customFormat="1" ht="16.5" customHeight="1" thickBot="1">
      <c r="A29" s="78"/>
      <c r="B29" s="66"/>
      <c r="C29" s="67"/>
      <c r="D29" s="80"/>
      <c r="E29" s="5" t="s">
        <v>5</v>
      </c>
      <c r="F29" s="10">
        <v>3</v>
      </c>
      <c r="G29" s="15"/>
      <c r="H29" s="5" t="s">
        <v>5</v>
      </c>
      <c r="I29" s="10">
        <v>0</v>
      </c>
      <c r="J29" s="3"/>
      <c r="K29" s="5" t="s">
        <v>5</v>
      </c>
      <c r="L29" s="10">
        <v>0</v>
      </c>
      <c r="M29" s="3"/>
      <c r="N29" s="69"/>
      <c r="O29" s="63"/>
      <c r="P29" s="63"/>
      <c r="Q29" s="74"/>
      <c r="R29" s="76"/>
    </row>
    <row r="30" spans="1:18" s="1" customFormat="1" ht="16.5" customHeight="1" thickBot="1">
      <c r="A30" s="77" t="str">
        <f>$E$27</f>
        <v>鹿の子台ＦＣ</v>
      </c>
      <c r="B30" s="4">
        <f>$H$41</f>
        <v>2</v>
      </c>
      <c r="C30" s="13" t="s">
        <v>9</v>
      </c>
      <c r="D30" s="14">
        <f>$F$41</f>
        <v>3</v>
      </c>
      <c r="E30" s="64"/>
      <c r="F30" s="65"/>
      <c r="G30" s="79"/>
      <c r="H30" s="4">
        <f>$K$49</f>
        <v>1</v>
      </c>
      <c r="I30" s="13" t="s">
        <v>9</v>
      </c>
      <c r="J30" s="2">
        <f>$M$49</f>
        <v>7</v>
      </c>
      <c r="K30" s="4">
        <f>$K$46</f>
        <v>3</v>
      </c>
      <c r="L30" s="13" t="s">
        <v>9</v>
      </c>
      <c r="M30" s="2">
        <f>$M$46</f>
        <v>2</v>
      </c>
      <c r="N30" s="68">
        <f>SUM(L31,I31,C31)</f>
        <v>3</v>
      </c>
      <c r="O30" s="62">
        <f>SUM(K30,H30,B30)</f>
        <v>6</v>
      </c>
      <c r="P30" s="62">
        <f>SUM(M30,J30,D30)</f>
        <v>12</v>
      </c>
      <c r="Q30" s="73">
        <f>$O$30-$P$30</f>
        <v>-6</v>
      </c>
      <c r="R30" s="75">
        <v>4</v>
      </c>
    </row>
    <row r="31" spans="1:18" s="1" customFormat="1" ht="16.5" customHeight="1" thickBot="1">
      <c r="A31" s="78"/>
      <c r="B31" s="5" t="s">
        <v>5</v>
      </c>
      <c r="C31" s="10">
        <v>0</v>
      </c>
      <c r="D31" s="15"/>
      <c r="E31" s="66"/>
      <c r="F31" s="67"/>
      <c r="G31" s="80"/>
      <c r="H31" s="5" t="s">
        <v>5</v>
      </c>
      <c r="I31" s="10">
        <v>0</v>
      </c>
      <c r="J31" s="3"/>
      <c r="K31" s="5" t="s">
        <v>38</v>
      </c>
      <c r="L31" s="10">
        <v>3</v>
      </c>
      <c r="M31" s="3"/>
      <c r="N31" s="69"/>
      <c r="O31" s="63"/>
      <c r="P31" s="63"/>
      <c r="Q31" s="74"/>
      <c r="R31" s="76"/>
    </row>
    <row r="32" spans="1:18" s="1" customFormat="1" ht="16.5" customHeight="1" thickBot="1">
      <c r="A32" s="77" t="str">
        <f>$H$27</f>
        <v>修斉ＳＳＤ</v>
      </c>
      <c r="B32" s="4">
        <f>$H$46</f>
        <v>2</v>
      </c>
      <c r="C32" s="13" t="s">
        <v>9</v>
      </c>
      <c r="D32" s="14">
        <f>$F$46</f>
        <v>0</v>
      </c>
      <c r="E32" s="4">
        <f>$M$49</f>
        <v>7</v>
      </c>
      <c r="F32" s="13" t="s">
        <v>9</v>
      </c>
      <c r="G32" s="14">
        <f>$K$49</f>
        <v>1</v>
      </c>
      <c r="H32" s="64"/>
      <c r="I32" s="65"/>
      <c r="J32" s="65"/>
      <c r="K32" s="4">
        <f>$K$41</f>
        <v>3</v>
      </c>
      <c r="L32" s="13" t="s">
        <v>9</v>
      </c>
      <c r="M32" s="2">
        <f>$M$41</f>
        <v>0</v>
      </c>
      <c r="N32" s="68">
        <f>SUM(L33,F33,C33)</f>
        <v>9</v>
      </c>
      <c r="O32" s="62">
        <f>SUM(K32,E32,B32)</f>
        <v>12</v>
      </c>
      <c r="P32" s="62">
        <f>SUM(M32,G32,D32)</f>
        <v>1</v>
      </c>
      <c r="Q32" s="73">
        <f>$O$32-$P$32</f>
        <v>11</v>
      </c>
      <c r="R32" s="75">
        <v>1</v>
      </c>
    </row>
    <row r="33" spans="1:18" s="1" customFormat="1" ht="16.5" customHeight="1" thickBot="1">
      <c r="A33" s="78"/>
      <c r="B33" s="5" t="s">
        <v>5</v>
      </c>
      <c r="C33" s="10">
        <v>3</v>
      </c>
      <c r="D33" s="15"/>
      <c r="E33" s="5" t="s">
        <v>5</v>
      </c>
      <c r="F33" s="10">
        <v>3</v>
      </c>
      <c r="G33" s="15"/>
      <c r="H33" s="66"/>
      <c r="I33" s="67"/>
      <c r="J33" s="67"/>
      <c r="K33" s="5" t="s">
        <v>5</v>
      </c>
      <c r="L33" s="10">
        <v>3</v>
      </c>
      <c r="M33" s="3"/>
      <c r="N33" s="69"/>
      <c r="O33" s="63"/>
      <c r="P33" s="63"/>
      <c r="Q33" s="74"/>
      <c r="R33" s="76"/>
    </row>
    <row r="34" spans="1:18" s="1" customFormat="1" ht="16.5" customHeight="1" thickBot="1">
      <c r="A34" s="77" t="str">
        <f>$K$27</f>
        <v>播磨ＳＣ</v>
      </c>
      <c r="B34" s="4">
        <f>$H$49</f>
        <v>3</v>
      </c>
      <c r="C34" s="13" t="s">
        <v>9</v>
      </c>
      <c r="D34" s="14">
        <f>$F$49</f>
        <v>0</v>
      </c>
      <c r="E34" s="4">
        <f>$M$46</f>
        <v>2</v>
      </c>
      <c r="F34" s="13" t="s">
        <v>9</v>
      </c>
      <c r="G34" s="14">
        <f>$K$46</f>
        <v>3</v>
      </c>
      <c r="H34" s="4">
        <f>$M$41</f>
        <v>0</v>
      </c>
      <c r="I34" s="13" t="s">
        <v>9</v>
      </c>
      <c r="J34" s="14">
        <f>$K$41</f>
        <v>3</v>
      </c>
      <c r="K34" s="64"/>
      <c r="L34" s="65"/>
      <c r="M34" s="65"/>
      <c r="N34" s="68">
        <f>SUM(I35,F35,C35)</f>
        <v>3</v>
      </c>
      <c r="O34" s="62">
        <f>SUM(H34,E34,B34)</f>
        <v>5</v>
      </c>
      <c r="P34" s="62">
        <f>SUM(J34,G34,D34)</f>
        <v>6</v>
      </c>
      <c r="Q34" s="73">
        <f>$O$34-$P$34</f>
        <v>-1</v>
      </c>
      <c r="R34" s="75">
        <v>2</v>
      </c>
    </row>
    <row r="35" spans="1:18" s="1" customFormat="1" ht="16.5" customHeight="1" thickBot="1">
      <c r="A35" s="78"/>
      <c r="B35" s="5" t="s">
        <v>5</v>
      </c>
      <c r="C35" s="10">
        <v>3</v>
      </c>
      <c r="D35" s="15"/>
      <c r="E35" s="5" t="s">
        <v>5</v>
      </c>
      <c r="F35" s="10">
        <v>0</v>
      </c>
      <c r="G35" s="15"/>
      <c r="H35" s="5" t="s">
        <v>5</v>
      </c>
      <c r="I35" s="10">
        <v>0</v>
      </c>
      <c r="J35" s="15"/>
      <c r="K35" s="66"/>
      <c r="L35" s="67"/>
      <c r="M35" s="67"/>
      <c r="N35" s="69"/>
      <c r="O35" s="63"/>
      <c r="P35" s="63"/>
      <c r="Q35" s="74"/>
      <c r="R35" s="76"/>
    </row>
    <row r="36" spans="1:18" s="1" customFormat="1" ht="16.5" customHeight="1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5"/>
      <c r="O36" s="6"/>
      <c r="P36" s="6"/>
      <c r="Q36" s="46"/>
      <c r="R36" s="6"/>
    </row>
    <row r="37" s="1" customFormat="1" ht="16.5" customHeight="1" thickBot="1"/>
    <row r="38" spans="2:14" s="1" customFormat="1" ht="16.5" customHeight="1" thickBot="1">
      <c r="B38" s="70" t="s">
        <v>6</v>
      </c>
      <c r="C38" s="71"/>
      <c r="D38" s="72"/>
      <c r="E38" s="56" t="s">
        <v>7</v>
      </c>
      <c r="F38" s="57"/>
      <c r="G38" s="57"/>
      <c r="H38" s="57"/>
      <c r="I38" s="58"/>
      <c r="J38" s="59" t="s">
        <v>8</v>
      </c>
      <c r="K38" s="57"/>
      <c r="L38" s="57"/>
      <c r="M38" s="57"/>
      <c r="N38" s="58"/>
    </row>
    <row r="39" spans="2:14" s="1" customFormat="1" ht="16.5" customHeight="1">
      <c r="B39" s="34">
        <v>38111</v>
      </c>
      <c r="C39" s="60" t="s">
        <v>32</v>
      </c>
      <c r="D39" s="61"/>
      <c r="E39" s="36" t="str">
        <f>$B$5</f>
        <v>錦西ＦＣ</v>
      </c>
      <c r="F39" s="17">
        <v>1</v>
      </c>
      <c r="G39" s="18" t="s">
        <v>9</v>
      </c>
      <c r="H39" s="17">
        <v>9</v>
      </c>
      <c r="I39" s="39" t="str">
        <f>$E$5</f>
        <v>福知山ＳＳＤ・Ａ</v>
      </c>
      <c r="J39" s="41" t="str">
        <f>$H$5</f>
        <v>芥子山ＦＣ</v>
      </c>
      <c r="K39" s="27">
        <v>4</v>
      </c>
      <c r="L39" s="28" t="s">
        <v>9</v>
      </c>
      <c r="M39" s="27">
        <v>6</v>
      </c>
      <c r="N39" s="42" t="str">
        <f>$K$5</f>
        <v>福知山ＳＳＤ・Ｂ</v>
      </c>
    </row>
    <row r="40" spans="2:14" s="1" customFormat="1" ht="16.5" customHeight="1">
      <c r="B40" s="33"/>
      <c r="C40" s="52" t="s">
        <v>33</v>
      </c>
      <c r="D40" s="53"/>
      <c r="E40" s="37" t="str">
        <f>$B$16</f>
        <v>夙川ＳＣ</v>
      </c>
      <c r="F40" s="20">
        <v>2</v>
      </c>
      <c r="G40" s="21" t="s">
        <v>9</v>
      </c>
      <c r="H40" s="20">
        <v>0</v>
      </c>
      <c r="I40" s="40" t="str">
        <f>$E$16</f>
        <v>志方少年ＦＣ</v>
      </c>
      <c r="J40" s="37" t="str">
        <f>$H$16</f>
        <v>ＦＣ和田山ウイングス</v>
      </c>
      <c r="K40" s="20">
        <v>3</v>
      </c>
      <c r="L40" s="21" t="s">
        <v>9</v>
      </c>
      <c r="M40" s="20">
        <v>1</v>
      </c>
      <c r="N40" s="40" t="str">
        <f>$K$16</f>
        <v>和坂ＳＣ</v>
      </c>
    </row>
    <row r="41" spans="2:14" s="1" customFormat="1" ht="16.5" customHeight="1">
      <c r="B41" s="33"/>
      <c r="C41" s="52" t="s">
        <v>34</v>
      </c>
      <c r="D41" s="53"/>
      <c r="E41" s="37" t="str">
        <f>$B$27</f>
        <v>京都Ｊ‐マルカＦＣ</v>
      </c>
      <c r="F41" s="20">
        <v>3</v>
      </c>
      <c r="G41" s="21" t="s">
        <v>9</v>
      </c>
      <c r="H41" s="20">
        <v>2</v>
      </c>
      <c r="I41" s="40" t="str">
        <f>$E$27</f>
        <v>鹿の子台ＦＣ</v>
      </c>
      <c r="J41" s="37" t="str">
        <f>$H$27</f>
        <v>修斉ＳＳＤ</v>
      </c>
      <c r="K41" s="20">
        <v>3</v>
      </c>
      <c r="L41" s="21" t="s">
        <v>9</v>
      </c>
      <c r="M41" s="20">
        <v>0</v>
      </c>
      <c r="N41" s="40" t="str">
        <f>$K$27</f>
        <v>播磨ＳＣ</v>
      </c>
    </row>
    <row r="42" spans="2:14" s="1" customFormat="1" ht="16.5" customHeight="1">
      <c r="B42" s="43"/>
      <c r="C42" s="50" t="s">
        <v>35</v>
      </c>
      <c r="D42" s="51"/>
      <c r="E42" s="37" t="str">
        <f>$B$5</f>
        <v>錦西ＦＣ</v>
      </c>
      <c r="F42" s="20">
        <v>0</v>
      </c>
      <c r="G42" s="21" t="s">
        <v>9</v>
      </c>
      <c r="H42" s="20">
        <v>12</v>
      </c>
      <c r="I42" s="40" t="str">
        <f>$H$5</f>
        <v>芥子山ＦＣ</v>
      </c>
      <c r="J42" s="37" t="str">
        <f>$E$5</f>
        <v>福知山ＳＳＤ・Ａ</v>
      </c>
      <c r="K42" s="20">
        <v>1</v>
      </c>
      <c r="L42" s="21" t="s">
        <v>9</v>
      </c>
      <c r="M42" s="20">
        <v>5</v>
      </c>
      <c r="N42" s="40" t="str">
        <f>$K$5</f>
        <v>福知山ＳＳＤ・Ｂ</v>
      </c>
    </row>
    <row r="43" spans="2:14" s="1" customFormat="1" ht="16.5" customHeight="1">
      <c r="B43" s="35"/>
      <c r="C43" s="50" t="s">
        <v>36</v>
      </c>
      <c r="D43" s="51"/>
      <c r="E43" s="37" t="str">
        <f>$B$16</f>
        <v>夙川ＳＣ</v>
      </c>
      <c r="F43" s="20">
        <v>2</v>
      </c>
      <c r="G43" s="21" t="s">
        <v>9</v>
      </c>
      <c r="H43" s="20">
        <v>4</v>
      </c>
      <c r="I43" s="40" t="str">
        <f>$H$16</f>
        <v>ＦＣ和田山ウイングス</v>
      </c>
      <c r="J43" s="37" t="str">
        <f>$E$16</f>
        <v>志方少年ＦＣ</v>
      </c>
      <c r="K43" s="20">
        <v>0</v>
      </c>
      <c r="L43" s="21" t="s">
        <v>9</v>
      </c>
      <c r="M43" s="20">
        <v>4</v>
      </c>
      <c r="N43" s="40" t="str">
        <f>$K$16</f>
        <v>和坂ＳＣ</v>
      </c>
    </row>
    <row r="44" spans="2:14" s="1" customFormat="1" ht="16.5" customHeight="1">
      <c r="B44" s="43">
        <v>38112</v>
      </c>
      <c r="C44" s="50" t="s">
        <v>28</v>
      </c>
      <c r="D44" s="51"/>
      <c r="E44" s="37" t="str">
        <f>$B$5</f>
        <v>錦西ＦＣ</v>
      </c>
      <c r="F44" s="20">
        <v>0</v>
      </c>
      <c r="G44" s="21" t="s">
        <v>9</v>
      </c>
      <c r="H44" s="20">
        <v>6</v>
      </c>
      <c r="I44" s="40" t="str">
        <f>$K$5</f>
        <v>福知山ＳＳＤ・Ｂ</v>
      </c>
      <c r="J44" s="37" t="str">
        <f>$E$5</f>
        <v>福知山ＳＳＤ・Ａ</v>
      </c>
      <c r="K44" s="20">
        <v>1</v>
      </c>
      <c r="L44" s="21" t="s">
        <v>9</v>
      </c>
      <c r="M44" s="20">
        <v>5</v>
      </c>
      <c r="N44" s="40" t="str">
        <f>$H$5</f>
        <v>芥子山ＦＣ</v>
      </c>
    </row>
    <row r="45" spans="2:14" s="1" customFormat="1" ht="16.5" customHeight="1">
      <c r="B45" s="33"/>
      <c r="C45" s="91" t="s">
        <v>20</v>
      </c>
      <c r="D45" s="92"/>
      <c r="E45" s="37" t="str">
        <f>$B$16</f>
        <v>夙川ＳＣ</v>
      </c>
      <c r="F45" s="20">
        <v>0</v>
      </c>
      <c r="G45" s="21" t="s">
        <v>9</v>
      </c>
      <c r="H45" s="20">
        <v>0</v>
      </c>
      <c r="I45" s="40" t="str">
        <f>$K$16</f>
        <v>和坂ＳＣ</v>
      </c>
      <c r="J45" s="37" t="str">
        <f>$E$16</f>
        <v>志方少年ＦＣ</v>
      </c>
      <c r="K45" s="20">
        <v>3</v>
      </c>
      <c r="L45" s="21" t="s">
        <v>9</v>
      </c>
      <c r="M45" s="20">
        <v>2</v>
      </c>
      <c r="N45" s="40" t="str">
        <f>$H$16</f>
        <v>ＦＣ和田山ウイングス</v>
      </c>
    </row>
    <row r="46" spans="2:14" s="1" customFormat="1" ht="16.5" customHeight="1">
      <c r="B46" s="33"/>
      <c r="C46" s="91" t="s">
        <v>37</v>
      </c>
      <c r="D46" s="92"/>
      <c r="E46" s="37" t="str">
        <f>$B$27</f>
        <v>京都Ｊ‐マルカＦＣ</v>
      </c>
      <c r="F46" s="20">
        <v>0</v>
      </c>
      <c r="G46" s="21" t="s">
        <v>9</v>
      </c>
      <c r="H46" s="20">
        <v>2</v>
      </c>
      <c r="I46" s="40" t="str">
        <f>$H$27</f>
        <v>修斉ＳＳＤ</v>
      </c>
      <c r="J46" s="37" t="str">
        <f>$E$27</f>
        <v>鹿の子台ＦＣ</v>
      </c>
      <c r="K46" s="20">
        <v>3</v>
      </c>
      <c r="L46" s="21" t="s">
        <v>9</v>
      </c>
      <c r="M46" s="20">
        <v>2</v>
      </c>
      <c r="N46" s="40" t="str">
        <f>$K$27</f>
        <v>播磨ＳＣ</v>
      </c>
    </row>
    <row r="47" spans="2:14" s="1" customFormat="1" ht="16.5" customHeight="1">
      <c r="B47" s="33"/>
      <c r="C47" s="93" t="s">
        <v>22</v>
      </c>
      <c r="D47" s="94"/>
      <c r="E47" s="36" t="str">
        <f>$B$5</f>
        <v>錦西ＦＣ</v>
      </c>
      <c r="F47" s="20">
        <v>0</v>
      </c>
      <c r="G47" s="18" t="s">
        <v>9</v>
      </c>
      <c r="H47" s="20">
        <v>9</v>
      </c>
      <c r="I47" s="39" t="str">
        <f>$B$16</f>
        <v>夙川ＳＣ</v>
      </c>
      <c r="J47" s="36" t="str">
        <f>$E$5</f>
        <v>福知山ＳＳＤ・Ａ</v>
      </c>
      <c r="K47" s="20">
        <v>0</v>
      </c>
      <c r="L47" s="18" t="s">
        <v>9</v>
      </c>
      <c r="M47" s="20">
        <v>0</v>
      </c>
      <c r="N47" s="39" t="str">
        <f>$E$16</f>
        <v>志方少年ＦＣ</v>
      </c>
    </row>
    <row r="48" spans="2:14" s="1" customFormat="1" ht="16.5" customHeight="1">
      <c r="B48" s="33"/>
      <c r="C48" s="91" t="s">
        <v>23</v>
      </c>
      <c r="D48" s="92"/>
      <c r="E48" s="37" t="str">
        <f>$H$5</f>
        <v>芥子山ＦＣ</v>
      </c>
      <c r="F48" s="20">
        <v>4</v>
      </c>
      <c r="G48" s="21" t="s">
        <v>9</v>
      </c>
      <c r="H48" s="20">
        <v>2</v>
      </c>
      <c r="I48" s="40" t="str">
        <f>$H$16</f>
        <v>ＦＣ和田山ウイングス</v>
      </c>
      <c r="J48" s="37" t="str">
        <f>$K$5</f>
        <v>福知山ＳＳＤ・Ｂ</v>
      </c>
      <c r="K48" s="20">
        <v>3</v>
      </c>
      <c r="L48" s="21" t="s">
        <v>9</v>
      </c>
      <c r="M48" s="20">
        <v>3</v>
      </c>
      <c r="N48" s="40" t="str">
        <f>$K$16</f>
        <v>和坂ＳＣ</v>
      </c>
    </row>
    <row r="49" spans="2:14" s="1" customFormat="1" ht="16.5" customHeight="1" thickBot="1">
      <c r="B49" s="31"/>
      <c r="C49" s="95" t="s">
        <v>24</v>
      </c>
      <c r="D49" s="96"/>
      <c r="E49" s="47" t="str">
        <f>$B$27</f>
        <v>京都Ｊ‐マルカＦＣ</v>
      </c>
      <c r="F49" s="23">
        <v>0</v>
      </c>
      <c r="G49" s="48" t="s">
        <v>9</v>
      </c>
      <c r="H49" s="23">
        <v>3</v>
      </c>
      <c r="I49" s="49" t="str">
        <f>$K$27</f>
        <v>播磨ＳＣ</v>
      </c>
      <c r="J49" s="47" t="str">
        <f>$E$27</f>
        <v>鹿の子台ＦＣ</v>
      </c>
      <c r="K49" s="23">
        <v>1</v>
      </c>
      <c r="L49" s="48" t="s">
        <v>9</v>
      </c>
      <c r="M49" s="23">
        <v>7</v>
      </c>
      <c r="N49" s="49" t="str">
        <f>$H$27</f>
        <v>修斉ＳＳＤ</v>
      </c>
    </row>
  </sheetData>
  <mergeCells count="114">
    <mergeCell ref="A34:A35"/>
    <mergeCell ref="A32:A33"/>
    <mergeCell ref="A1:I1"/>
    <mergeCell ref="A2:I2"/>
    <mergeCell ref="A3:I3"/>
    <mergeCell ref="E8:G9"/>
    <mergeCell ref="A8:A9"/>
    <mergeCell ref="A28:A29"/>
    <mergeCell ref="A19:A20"/>
    <mergeCell ref="E19:G20"/>
    <mergeCell ref="K12:M13"/>
    <mergeCell ref="A12:A13"/>
    <mergeCell ref="O32:O33"/>
    <mergeCell ref="N32:N33"/>
    <mergeCell ref="O12:O13"/>
    <mergeCell ref="N19:N20"/>
    <mergeCell ref="A30:A31"/>
    <mergeCell ref="K23:M24"/>
    <mergeCell ref="B28:D29"/>
    <mergeCell ref="A23:A24"/>
    <mergeCell ref="B38:D38"/>
    <mergeCell ref="E38:I38"/>
    <mergeCell ref="J38:N38"/>
    <mergeCell ref="R34:R35"/>
    <mergeCell ref="N34:N35"/>
    <mergeCell ref="O34:O35"/>
    <mergeCell ref="P34:P35"/>
    <mergeCell ref="Q34:Q35"/>
    <mergeCell ref="K34:M35"/>
    <mergeCell ref="P6:P7"/>
    <mergeCell ref="O8:O9"/>
    <mergeCell ref="P8:P9"/>
    <mergeCell ref="O10:O11"/>
    <mergeCell ref="P10:P11"/>
    <mergeCell ref="O6:O7"/>
    <mergeCell ref="N6:N7"/>
    <mergeCell ref="N8:N9"/>
    <mergeCell ref="N10:N11"/>
    <mergeCell ref="N12:N13"/>
    <mergeCell ref="R32:R33"/>
    <mergeCell ref="P32:P33"/>
    <mergeCell ref="Q30:Q31"/>
    <mergeCell ref="R30:R31"/>
    <mergeCell ref="Q12:Q13"/>
    <mergeCell ref="R12:R13"/>
    <mergeCell ref="Q17:Q18"/>
    <mergeCell ref="R17:R18"/>
    <mergeCell ref="P12:P13"/>
    <mergeCell ref="N17:N18"/>
    <mergeCell ref="O17:O18"/>
    <mergeCell ref="P17:P18"/>
    <mergeCell ref="A21:A22"/>
    <mergeCell ref="R6:R7"/>
    <mergeCell ref="R8:R9"/>
    <mergeCell ref="R10:R11"/>
    <mergeCell ref="Q8:Q9"/>
    <mergeCell ref="Q10:Q11"/>
    <mergeCell ref="Q6:Q7"/>
    <mergeCell ref="H21:J22"/>
    <mergeCell ref="N21:N22"/>
    <mergeCell ref="O21:O22"/>
    <mergeCell ref="A4:B4"/>
    <mergeCell ref="A6:A7"/>
    <mergeCell ref="B5:D5"/>
    <mergeCell ref="A17:A18"/>
    <mergeCell ref="B17:D18"/>
    <mergeCell ref="K5:M5"/>
    <mergeCell ref="A10:A11"/>
    <mergeCell ref="B6:D7"/>
    <mergeCell ref="B16:D16"/>
    <mergeCell ref="E16:G16"/>
    <mergeCell ref="H16:J16"/>
    <mergeCell ref="K16:M16"/>
    <mergeCell ref="H10:J11"/>
    <mergeCell ref="H5:J5"/>
    <mergeCell ref="E5:G5"/>
    <mergeCell ref="P21:P22"/>
    <mergeCell ref="R21:R22"/>
    <mergeCell ref="O19:O20"/>
    <mergeCell ref="R23:R24"/>
    <mergeCell ref="P19:P20"/>
    <mergeCell ref="Q23:Q24"/>
    <mergeCell ref="Q19:Q20"/>
    <mergeCell ref="R19:R20"/>
    <mergeCell ref="Q21:Q22"/>
    <mergeCell ref="B27:D27"/>
    <mergeCell ref="E27:G27"/>
    <mergeCell ref="H27:J27"/>
    <mergeCell ref="K27:M27"/>
    <mergeCell ref="N23:N24"/>
    <mergeCell ref="O23:O24"/>
    <mergeCell ref="P23:P24"/>
    <mergeCell ref="Q28:Q29"/>
    <mergeCell ref="R28:R29"/>
    <mergeCell ref="E30:G31"/>
    <mergeCell ref="H32:J33"/>
    <mergeCell ref="N28:N29"/>
    <mergeCell ref="O28:O29"/>
    <mergeCell ref="P28:P29"/>
    <mergeCell ref="N30:N31"/>
    <mergeCell ref="O30:O31"/>
    <mergeCell ref="P30:P31"/>
    <mergeCell ref="Q32:Q33"/>
    <mergeCell ref="C43:D43"/>
    <mergeCell ref="C44:D44"/>
    <mergeCell ref="C45:D45"/>
    <mergeCell ref="C39:D39"/>
    <mergeCell ref="C40:D40"/>
    <mergeCell ref="C41:D41"/>
    <mergeCell ref="C42:D42"/>
    <mergeCell ref="C46:D46"/>
    <mergeCell ref="C47:D47"/>
    <mergeCell ref="C48:D48"/>
    <mergeCell ref="C49:D49"/>
  </mergeCells>
  <printOptions/>
  <pageMargins left="0.5905511811023623" right="0.49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株式会社ニチレク</cp:lastModifiedBy>
  <cp:lastPrinted>2004-05-05T06:07:16Z</cp:lastPrinted>
  <dcterms:created xsi:type="dcterms:W3CDTF">2003-12-02T03:47:52Z</dcterms:created>
  <dcterms:modified xsi:type="dcterms:W3CDTF">2004-05-06T11:40:35Z</dcterms:modified>
  <cp:category/>
  <cp:version/>
  <cp:contentType/>
  <cp:contentStatus/>
</cp:coreProperties>
</file>